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fitzgeraldn\Desktop\"/>
    </mc:Choice>
  </mc:AlternateContent>
  <xr:revisionPtr revIDLastSave="0" documentId="8_{6934A56D-F8ED-4A4B-8042-C4C98CF42338}" xr6:coauthVersionLast="47" xr6:coauthVersionMax="47" xr10:uidLastSave="{00000000-0000-0000-0000-000000000000}"/>
  <bookViews>
    <workbookView xWindow="21345" yWindow="-16320" windowWidth="29040" windowHeight="15840" xr2:uid="{8C6774DE-B627-435B-88FE-C6E225FE4A0C}"/>
  </bookViews>
  <sheets>
    <sheet name="How to use" sheetId="12" r:id="rId1"/>
    <sheet name="Reporting" sheetId="8" r:id="rId2"/>
    <sheet name="Training Organisation" sheetId="2" r:id="rId3"/>
    <sheet name="Delivery Location" sheetId="3" r:id="rId4"/>
    <sheet name="Course Details" sheetId="4" r:id="rId5"/>
    <sheet name="Subject details" sheetId="9" r:id="rId6"/>
    <sheet name="Clients - Students" sheetId="6" r:id="rId7"/>
    <sheet name="Enrolments" sheetId="11" r:id="rId8"/>
    <sheet name="Results" sheetId="13" r:id="rId9"/>
    <sheet name="Lookups" sheetId="10" r:id="rId10"/>
  </sheets>
  <definedNames>
    <definedName name="anzsco_id">Lookups!$A$35:$B$52</definedName>
    <definedName name="course_id">'Course Details'!$A$2:$B$26</definedName>
    <definedName name="deliverymode_id">Lookups!$A$92:$B$95</definedName>
    <definedName name="disability_flag">Lookups!$A$64:$A$66</definedName>
    <definedName name="disability_id">Lookups!$A$125:$B$134</definedName>
    <definedName name="education_id">Lookups!$A$10:$B$14</definedName>
    <definedName name="educationlevel_id">Lookups!$A$98:$B$105</definedName>
    <definedName name="fee_id">Lookups!$A$114:$B$116</definedName>
    <definedName name="fieldofeducation_id">Lookups!$A$17:$B$32</definedName>
    <definedName name="fundingsource_national">Lookups!$A$108:$B$111</definedName>
    <definedName name="gender_id">Lookups!$A$150:$A$153</definedName>
    <definedName name="ID_id">Lookups!$A$137:$A$141</definedName>
    <definedName name="IDvalidation_id">Lookups!$A$144:$A$147</definedName>
    <definedName name="indigenous_id">Lookups!$A$156:$B$159</definedName>
    <definedName name="instance_id">'Subject details'!$C$2:$C$150</definedName>
    <definedName name="labourforce_id">Lookups!$A$69:$B$76</definedName>
    <definedName name="location_id">'Delivery Location'!$A$2:$B$6</definedName>
    <definedName name="priored_id">Lookups!$A$87:$A$89</definedName>
    <definedName name="Recognition_id">Lookups!$A$2:$B$7</definedName>
    <definedName name="results">Lookups!$A$119:$A$122</definedName>
    <definedName name="school_id">Lookups!$A$79:$B$84</definedName>
    <definedName name="student_id">'Clients - Students'!$A$2:$D$50</definedName>
    <definedName name="survey_id">Lookups!$A$55:$B$61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1" l="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33" i="11"/>
  <c r="O21" i="11"/>
  <c r="O22" i="11"/>
  <c r="O33" i="11"/>
  <c r="O62" i="11"/>
  <c r="O63" i="11"/>
  <c r="O74" i="11"/>
  <c r="O81" i="11"/>
  <c r="O99" i="11"/>
  <c r="O105" i="11"/>
  <c r="O111" i="11"/>
  <c r="O117" i="11"/>
  <c r="O135" i="11"/>
  <c r="O146" i="11"/>
  <c r="O147" i="11"/>
  <c r="O153" i="11"/>
  <c r="O158" i="11"/>
  <c r="O159" i="11"/>
  <c r="O165" i="11"/>
  <c r="O170" i="11"/>
  <c r="O171" i="11"/>
  <c r="O177" i="11"/>
  <c r="O182" i="11"/>
  <c r="O183" i="11"/>
  <c r="O189" i="11"/>
  <c r="O194" i="11"/>
  <c r="O195" i="11"/>
  <c r="O201" i="11"/>
  <c r="O206" i="11"/>
  <c r="O207" i="11"/>
  <c r="O213" i="11"/>
  <c r="O218" i="11"/>
  <c r="O219" i="11"/>
  <c r="O3" i="11"/>
  <c r="O4" i="11"/>
  <c r="F2" i="11"/>
  <c r="F32" i="11"/>
  <c r="H33" i="11"/>
  <c r="I33" i="11"/>
  <c r="H34" i="11"/>
  <c r="O34" i="11" s="1"/>
  <c r="I34" i="11"/>
  <c r="H35" i="11"/>
  <c r="O35" i="11" s="1"/>
  <c r="I35" i="11"/>
  <c r="H36" i="11"/>
  <c r="O36" i="11" s="1"/>
  <c r="I36" i="11"/>
  <c r="H37" i="11"/>
  <c r="O37" i="11" s="1"/>
  <c r="I37" i="11"/>
  <c r="H38" i="11"/>
  <c r="O38" i="11" s="1"/>
  <c r="I38" i="11"/>
  <c r="H39" i="11"/>
  <c r="O39" i="11" s="1"/>
  <c r="I39" i="11"/>
  <c r="H40" i="11"/>
  <c r="O40" i="11" s="1"/>
  <c r="I40" i="11"/>
  <c r="H41" i="11"/>
  <c r="O41" i="11" s="1"/>
  <c r="I41" i="11"/>
  <c r="H42" i="11"/>
  <c r="O42" i="11" s="1"/>
  <c r="I42" i="11"/>
  <c r="H43" i="11"/>
  <c r="O43" i="11" s="1"/>
  <c r="I43" i="11"/>
  <c r="H44" i="11"/>
  <c r="O44" i="11" s="1"/>
  <c r="I44" i="11"/>
  <c r="H45" i="11"/>
  <c r="O45" i="11" s="1"/>
  <c r="I45" i="11"/>
  <c r="H46" i="11"/>
  <c r="O46" i="11" s="1"/>
  <c r="I46" i="11"/>
  <c r="H47" i="11"/>
  <c r="O47" i="11" s="1"/>
  <c r="I47" i="11"/>
  <c r="H48" i="11"/>
  <c r="O48" i="11" s="1"/>
  <c r="I48" i="11"/>
  <c r="H49" i="11"/>
  <c r="O49" i="11" s="1"/>
  <c r="I49" i="11"/>
  <c r="H50" i="11"/>
  <c r="O50" i="11" s="1"/>
  <c r="I50" i="11"/>
  <c r="H51" i="11"/>
  <c r="O51" i="11" s="1"/>
  <c r="I51" i="11"/>
  <c r="H52" i="11"/>
  <c r="O52" i="11" s="1"/>
  <c r="I52" i="11"/>
  <c r="H53" i="11"/>
  <c r="O53" i="11" s="1"/>
  <c r="I53" i="11"/>
  <c r="H54" i="11"/>
  <c r="O54" i="11" s="1"/>
  <c r="I54" i="11"/>
  <c r="H55" i="11"/>
  <c r="O55" i="11" s="1"/>
  <c r="I55" i="11"/>
  <c r="H56" i="11"/>
  <c r="O56" i="11" s="1"/>
  <c r="I56" i="11"/>
  <c r="H57" i="11"/>
  <c r="O57" i="11" s="1"/>
  <c r="I57" i="11"/>
  <c r="H58" i="11"/>
  <c r="O58" i="11" s="1"/>
  <c r="I58" i="11"/>
  <c r="H59" i="11"/>
  <c r="O59" i="11" s="1"/>
  <c r="I59" i="11"/>
  <c r="H60" i="11"/>
  <c r="O60" i="11" s="1"/>
  <c r="I60" i="11"/>
  <c r="H61" i="11"/>
  <c r="O61" i="11" s="1"/>
  <c r="I61" i="11"/>
  <c r="H62" i="11"/>
  <c r="I62" i="11"/>
  <c r="H63" i="11"/>
  <c r="I63" i="11"/>
  <c r="H64" i="11"/>
  <c r="O64" i="11" s="1"/>
  <c r="I64" i="11"/>
  <c r="H65" i="11"/>
  <c r="O65" i="11" s="1"/>
  <c r="I65" i="11"/>
  <c r="H66" i="11"/>
  <c r="O66" i="11" s="1"/>
  <c r="I66" i="11"/>
  <c r="H67" i="11"/>
  <c r="O67" i="11" s="1"/>
  <c r="I67" i="11"/>
  <c r="H68" i="11"/>
  <c r="O68" i="11" s="1"/>
  <c r="I68" i="11"/>
  <c r="H69" i="11"/>
  <c r="O69" i="11" s="1"/>
  <c r="I69" i="11"/>
  <c r="H70" i="11"/>
  <c r="O70" i="11" s="1"/>
  <c r="I70" i="11"/>
  <c r="H71" i="11"/>
  <c r="O71" i="11" s="1"/>
  <c r="I71" i="11"/>
  <c r="H72" i="11"/>
  <c r="O72" i="11" s="1"/>
  <c r="I72" i="11"/>
  <c r="H73" i="11"/>
  <c r="O73" i="11" s="1"/>
  <c r="I73" i="11"/>
  <c r="H74" i="11"/>
  <c r="I74" i="11"/>
  <c r="H75" i="11"/>
  <c r="O75" i="11" s="1"/>
  <c r="I75" i="11"/>
  <c r="H76" i="11"/>
  <c r="O76" i="11" s="1"/>
  <c r="I76" i="11"/>
  <c r="H77" i="11"/>
  <c r="O77" i="11" s="1"/>
  <c r="I77" i="11"/>
  <c r="H78" i="11"/>
  <c r="O78" i="11" s="1"/>
  <c r="I78" i="11"/>
  <c r="H79" i="11"/>
  <c r="O79" i="11" s="1"/>
  <c r="I79" i="11"/>
  <c r="H80" i="11"/>
  <c r="O80" i="11" s="1"/>
  <c r="I80" i="11"/>
  <c r="H81" i="11"/>
  <c r="I81" i="11"/>
  <c r="H82" i="11"/>
  <c r="O82" i="11" s="1"/>
  <c r="I82" i="11"/>
  <c r="H83" i="11"/>
  <c r="O83" i="11" s="1"/>
  <c r="I83" i="11"/>
  <c r="H84" i="11"/>
  <c r="O84" i="11" s="1"/>
  <c r="I84" i="11"/>
  <c r="H85" i="11"/>
  <c r="O85" i="11" s="1"/>
  <c r="I85" i="11"/>
  <c r="H86" i="11"/>
  <c r="O86" i="11" s="1"/>
  <c r="I86" i="11"/>
  <c r="H87" i="11"/>
  <c r="O87" i="11" s="1"/>
  <c r="I87" i="11"/>
  <c r="H88" i="11"/>
  <c r="O88" i="11" s="1"/>
  <c r="I88" i="11"/>
  <c r="H89" i="11"/>
  <c r="O89" i="11" s="1"/>
  <c r="I89" i="11"/>
  <c r="H90" i="11"/>
  <c r="O90" i="11" s="1"/>
  <c r="I90" i="11"/>
  <c r="H91" i="11"/>
  <c r="O91" i="11" s="1"/>
  <c r="I91" i="11"/>
  <c r="H92" i="11"/>
  <c r="O92" i="11" s="1"/>
  <c r="I92" i="11"/>
  <c r="H93" i="11"/>
  <c r="O93" i="11" s="1"/>
  <c r="I93" i="11"/>
  <c r="H94" i="11"/>
  <c r="O94" i="11" s="1"/>
  <c r="I94" i="11"/>
  <c r="H95" i="11"/>
  <c r="O95" i="11" s="1"/>
  <c r="I95" i="11"/>
  <c r="H96" i="11"/>
  <c r="O96" i="11" s="1"/>
  <c r="I96" i="11"/>
  <c r="H97" i="11"/>
  <c r="O97" i="11" s="1"/>
  <c r="I97" i="11"/>
  <c r="H98" i="11"/>
  <c r="O98" i="11" s="1"/>
  <c r="I98" i="11"/>
  <c r="H99" i="11"/>
  <c r="I99" i="11"/>
  <c r="H100" i="11"/>
  <c r="O100" i="11" s="1"/>
  <c r="I100" i="11"/>
  <c r="H101" i="11"/>
  <c r="O101" i="11" s="1"/>
  <c r="I101" i="11"/>
  <c r="H102" i="11"/>
  <c r="O102" i="11" s="1"/>
  <c r="I102" i="11"/>
  <c r="H103" i="11"/>
  <c r="O103" i="11" s="1"/>
  <c r="I103" i="11"/>
  <c r="H104" i="11"/>
  <c r="O104" i="11" s="1"/>
  <c r="I104" i="11"/>
  <c r="H105" i="11"/>
  <c r="I105" i="11"/>
  <c r="H106" i="11"/>
  <c r="O106" i="11" s="1"/>
  <c r="I106" i="11"/>
  <c r="H107" i="11"/>
  <c r="O107" i="11" s="1"/>
  <c r="I107" i="11"/>
  <c r="H108" i="11"/>
  <c r="O108" i="11" s="1"/>
  <c r="I108" i="11"/>
  <c r="H109" i="11"/>
  <c r="O109" i="11" s="1"/>
  <c r="I109" i="11"/>
  <c r="H110" i="11"/>
  <c r="O110" i="11" s="1"/>
  <c r="I110" i="11"/>
  <c r="H111" i="11"/>
  <c r="I111" i="11"/>
  <c r="H112" i="11"/>
  <c r="O112" i="11" s="1"/>
  <c r="I112" i="11"/>
  <c r="H113" i="11"/>
  <c r="O113" i="11" s="1"/>
  <c r="I113" i="11"/>
  <c r="H114" i="11"/>
  <c r="O114" i="11" s="1"/>
  <c r="I114" i="11"/>
  <c r="H115" i="11"/>
  <c r="O115" i="11" s="1"/>
  <c r="I115" i="11"/>
  <c r="H116" i="11"/>
  <c r="O116" i="11" s="1"/>
  <c r="I116" i="11"/>
  <c r="H117" i="11"/>
  <c r="I117" i="11"/>
  <c r="H118" i="11"/>
  <c r="O118" i="11" s="1"/>
  <c r="I118" i="11"/>
  <c r="H119" i="11"/>
  <c r="O119" i="11" s="1"/>
  <c r="I119" i="11"/>
  <c r="H120" i="11"/>
  <c r="O120" i="11" s="1"/>
  <c r="I120" i="11"/>
  <c r="H121" i="11"/>
  <c r="O121" i="11" s="1"/>
  <c r="I121" i="11"/>
  <c r="H122" i="11"/>
  <c r="O122" i="11" s="1"/>
  <c r="I122" i="11"/>
  <c r="H123" i="11"/>
  <c r="O123" i="11" s="1"/>
  <c r="I123" i="11"/>
  <c r="H124" i="11"/>
  <c r="O124" i="11" s="1"/>
  <c r="I124" i="11"/>
  <c r="H125" i="11"/>
  <c r="O125" i="11" s="1"/>
  <c r="I125" i="11"/>
  <c r="H126" i="11"/>
  <c r="O126" i="11" s="1"/>
  <c r="I126" i="11"/>
  <c r="H127" i="11"/>
  <c r="O127" i="11" s="1"/>
  <c r="I127" i="11"/>
  <c r="H128" i="11"/>
  <c r="O128" i="11" s="1"/>
  <c r="I128" i="11"/>
  <c r="H129" i="11"/>
  <c r="O129" i="11" s="1"/>
  <c r="I129" i="11"/>
  <c r="H130" i="11"/>
  <c r="O130" i="11" s="1"/>
  <c r="I130" i="11"/>
  <c r="H131" i="11"/>
  <c r="O131" i="11" s="1"/>
  <c r="I131" i="11"/>
  <c r="H132" i="11"/>
  <c r="O132" i="11" s="1"/>
  <c r="I132" i="11"/>
  <c r="H133" i="11"/>
  <c r="O133" i="11" s="1"/>
  <c r="I133" i="11"/>
  <c r="H134" i="11"/>
  <c r="O134" i="11" s="1"/>
  <c r="I134" i="11"/>
  <c r="H135" i="11"/>
  <c r="I135" i="11"/>
  <c r="H136" i="11"/>
  <c r="O136" i="11" s="1"/>
  <c r="I136" i="11"/>
  <c r="H137" i="11"/>
  <c r="O137" i="11" s="1"/>
  <c r="I137" i="11"/>
  <c r="H138" i="11"/>
  <c r="O138" i="11" s="1"/>
  <c r="I138" i="11"/>
  <c r="H139" i="11"/>
  <c r="O139" i="11" s="1"/>
  <c r="I139" i="11"/>
  <c r="H140" i="11"/>
  <c r="O140" i="11" s="1"/>
  <c r="I140" i="11"/>
  <c r="H141" i="11"/>
  <c r="O141" i="11" s="1"/>
  <c r="I141" i="11"/>
  <c r="H142" i="11"/>
  <c r="O142" i="11" s="1"/>
  <c r="I142" i="11"/>
  <c r="H143" i="11"/>
  <c r="O143" i="11" s="1"/>
  <c r="I143" i="11"/>
  <c r="H144" i="11"/>
  <c r="O144" i="11" s="1"/>
  <c r="I144" i="11"/>
  <c r="H145" i="11"/>
  <c r="O145" i="11" s="1"/>
  <c r="I145" i="11"/>
  <c r="H146" i="11"/>
  <c r="I146" i="11"/>
  <c r="H147" i="11"/>
  <c r="I147" i="11"/>
  <c r="H148" i="11"/>
  <c r="O148" i="11" s="1"/>
  <c r="I148" i="11"/>
  <c r="H149" i="11"/>
  <c r="O149" i="11" s="1"/>
  <c r="I149" i="11"/>
  <c r="H150" i="11"/>
  <c r="O150" i="11" s="1"/>
  <c r="I150" i="11"/>
  <c r="H151" i="11"/>
  <c r="O151" i="11" s="1"/>
  <c r="I151" i="11"/>
  <c r="H152" i="11"/>
  <c r="O152" i="11" s="1"/>
  <c r="I152" i="11"/>
  <c r="H153" i="11"/>
  <c r="I153" i="11"/>
  <c r="H154" i="11"/>
  <c r="O154" i="11" s="1"/>
  <c r="I154" i="11"/>
  <c r="H155" i="11"/>
  <c r="O155" i="11" s="1"/>
  <c r="I155" i="11"/>
  <c r="H156" i="11"/>
  <c r="O156" i="11" s="1"/>
  <c r="I156" i="11"/>
  <c r="H157" i="11"/>
  <c r="O157" i="11" s="1"/>
  <c r="I157" i="11"/>
  <c r="H158" i="11"/>
  <c r="I158" i="11"/>
  <c r="H159" i="11"/>
  <c r="I159" i="11"/>
  <c r="H160" i="11"/>
  <c r="O160" i="11" s="1"/>
  <c r="I160" i="11"/>
  <c r="H161" i="11"/>
  <c r="O161" i="11" s="1"/>
  <c r="I161" i="11"/>
  <c r="H162" i="11"/>
  <c r="O162" i="11" s="1"/>
  <c r="I162" i="11"/>
  <c r="H163" i="11"/>
  <c r="O163" i="11" s="1"/>
  <c r="I163" i="11"/>
  <c r="H164" i="11"/>
  <c r="O164" i="11" s="1"/>
  <c r="I164" i="11"/>
  <c r="H165" i="11"/>
  <c r="I165" i="11"/>
  <c r="H166" i="11"/>
  <c r="O166" i="11" s="1"/>
  <c r="I166" i="11"/>
  <c r="H167" i="11"/>
  <c r="O167" i="11" s="1"/>
  <c r="I167" i="11"/>
  <c r="H168" i="11"/>
  <c r="O168" i="11" s="1"/>
  <c r="I168" i="11"/>
  <c r="H169" i="11"/>
  <c r="O169" i="11" s="1"/>
  <c r="I169" i="11"/>
  <c r="H170" i="11"/>
  <c r="I170" i="11"/>
  <c r="H171" i="11"/>
  <c r="I171" i="11"/>
  <c r="H172" i="11"/>
  <c r="O172" i="11" s="1"/>
  <c r="I172" i="11"/>
  <c r="H173" i="11"/>
  <c r="O173" i="11" s="1"/>
  <c r="I173" i="11"/>
  <c r="H174" i="11"/>
  <c r="O174" i="11" s="1"/>
  <c r="I174" i="11"/>
  <c r="H175" i="11"/>
  <c r="O175" i="11" s="1"/>
  <c r="I175" i="11"/>
  <c r="H176" i="11"/>
  <c r="O176" i="11" s="1"/>
  <c r="I176" i="11"/>
  <c r="H177" i="11"/>
  <c r="I177" i="11"/>
  <c r="H178" i="11"/>
  <c r="O178" i="11" s="1"/>
  <c r="I178" i="11"/>
  <c r="H179" i="11"/>
  <c r="O179" i="11" s="1"/>
  <c r="I179" i="11"/>
  <c r="H180" i="11"/>
  <c r="O180" i="11" s="1"/>
  <c r="I180" i="11"/>
  <c r="H181" i="11"/>
  <c r="O181" i="11" s="1"/>
  <c r="I181" i="11"/>
  <c r="H182" i="11"/>
  <c r="I182" i="11"/>
  <c r="H183" i="11"/>
  <c r="I183" i="11"/>
  <c r="H184" i="11"/>
  <c r="O184" i="11" s="1"/>
  <c r="I184" i="11"/>
  <c r="H185" i="11"/>
  <c r="O185" i="11" s="1"/>
  <c r="I185" i="11"/>
  <c r="H186" i="11"/>
  <c r="O186" i="11" s="1"/>
  <c r="I186" i="11"/>
  <c r="H187" i="11"/>
  <c r="O187" i="11" s="1"/>
  <c r="I187" i="11"/>
  <c r="H188" i="11"/>
  <c r="O188" i="11" s="1"/>
  <c r="I188" i="11"/>
  <c r="H189" i="11"/>
  <c r="I189" i="11"/>
  <c r="H190" i="11"/>
  <c r="O190" i="11" s="1"/>
  <c r="I190" i="11"/>
  <c r="H191" i="11"/>
  <c r="O191" i="11" s="1"/>
  <c r="I191" i="11"/>
  <c r="H192" i="11"/>
  <c r="O192" i="11" s="1"/>
  <c r="I192" i="11"/>
  <c r="H193" i="11"/>
  <c r="O193" i="11" s="1"/>
  <c r="I193" i="11"/>
  <c r="H194" i="11"/>
  <c r="I194" i="11"/>
  <c r="H195" i="11"/>
  <c r="I195" i="11"/>
  <c r="H196" i="11"/>
  <c r="O196" i="11" s="1"/>
  <c r="I196" i="11"/>
  <c r="H197" i="11"/>
  <c r="O197" i="11" s="1"/>
  <c r="I197" i="11"/>
  <c r="H198" i="11"/>
  <c r="O198" i="11" s="1"/>
  <c r="I198" i="11"/>
  <c r="H199" i="11"/>
  <c r="O199" i="11" s="1"/>
  <c r="I199" i="11"/>
  <c r="H200" i="11"/>
  <c r="O200" i="11" s="1"/>
  <c r="I200" i="11"/>
  <c r="H201" i="11"/>
  <c r="I201" i="11"/>
  <c r="H202" i="11"/>
  <c r="O202" i="11" s="1"/>
  <c r="I202" i="11"/>
  <c r="H203" i="11"/>
  <c r="O203" i="11" s="1"/>
  <c r="I203" i="11"/>
  <c r="H204" i="11"/>
  <c r="O204" i="11" s="1"/>
  <c r="I204" i="11"/>
  <c r="H205" i="11"/>
  <c r="O205" i="11" s="1"/>
  <c r="I205" i="11"/>
  <c r="H206" i="11"/>
  <c r="I206" i="11"/>
  <c r="H207" i="11"/>
  <c r="I207" i="11"/>
  <c r="H208" i="11"/>
  <c r="O208" i="11" s="1"/>
  <c r="I208" i="11"/>
  <c r="H209" i="11"/>
  <c r="O209" i="11" s="1"/>
  <c r="I209" i="11"/>
  <c r="H210" i="11"/>
  <c r="O210" i="11" s="1"/>
  <c r="I210" i="11"/>
  <c r="H211" i="11"/>
  <c r="O211" i="11" s="1"/>
  <c r="I211" i="11"/>
  <c r="H212" i="11"/>
  <c r="O212" i="11" s="1"/>
  <c r="I212" i="11"/>
  <c r="H213" i="11"/>
  <c r="I213" i="11"/>
  <c r="H214" i="11"/>
  <c r="O214" i="11" s="1"/>
  <c r="I214" i="11"/>
  <c r="H215" i="11"/>
  <c r="O215" i="11" s="1"/>
  <c r="I215" i="11"/>
  <c r="H216" i="11"/>
  <c r="O216" i="11" s="1"/>
  <c r="I216" i="11"/>
  <c r="H217" i="11"/>
  <c r="O217" i="11" s="1"/>
  <c r="I217" i="11"/>
  <c r="H218" i="11"/>
  <c r="I218" i="11"/>
  <c r="H219" i="11"/>
  <c r="I219" i="11"/>
  <c r="H220" i="11"/>
  <c r="O220" i="11" s="1"/>
  <c r="I220" i="11"/>
  <c r="H221" i="11"/>
  <c r="I221" i="11"/>
  <c r="H222" i="11"/>
  <c r="I222" i="11"/>
  <c r="H223" i="11"/>
  <c r="I223" i="11"/>
  <c r="H224" i="11"/>
  <c r="I224" i="11"/>
  <c r="H225" i="11"/>
  <c r="I225" i="11"/>
  <c r="H226" i="11"/>
  <c r="I226" i="11"/>
  <c r="H227" i="11"/>
  <c r="I227" i="11"/>
  <c r="H228" i="11"/>
  <c r="I228" i="11"/>
  <c r="H229" i="11"/>
  <c r="I229" i="11"/>
  <c r="H230" i="11"/>
  <c r="I230" i="11"/>
  <c r="H231" i="11"/>
  <c r="I231" i="11"/>
  <c r="H232" i="11"/>
  <c r="I232" i="11"/>
  <c r="H233" i="11"/>
  <c r="I233" i="11"/>
  <c r="H234" i="11"/>
  <c r="I234" i="11"/>
  <c r="H235" i="11"/>
  <c r="I235" i="11"/>
  <c r="H236" i="11"/>
  <c r="I236" i="11"/>
  <c r="H237" i="11"/>
  <c r="I237" i="11"/>
  <c r="H238" i="11"/>
  <c r="I238" i="11"/>
  <c r="H239" i="11"/>
  <c r="I239" i="11"/>
  <c r="H240" i="11"/>
  <c r="I240" i="11"/>
  <c r="H241" i="11"/>
  <c r="I241" i="11"/>
  <c r="H242" i="11"/>
  <c r="I242" i="11"/>
  <c r="H243" i="11"/>
  <c r="I243" i="11"/>
  <c r="H244" i="11"/>
  <c r="I244" i="11"/>
  <c r="H245" i="11"/>
  <c r="I245" i="11"/>
  <c r="H246" i="11"/>
  <c r="I246" i="11"/>
  <c r="H247" i="11"/>
  <c r="I247" i="11"/>
  <c r="H248" i="11"/>
  <c r="I248" i="11"/>
  <c r="H249" i="11"/>
  <c r="I249" i="11"/>
  <c r="H250" i="11"/>
  <c r="I250" i="11"/>
  <c r="H251" i="11"/>
  <c r="I251" i="11"/>
  <c r="H252" i="11"/>
  <c r="I252" i="11"/>
  <c r="H253" i="11"/>
  <c r="I253" i="11"/>
  <c r="H254" i="11"/>
  <c r="I254" i="11"/>
  <c r="H255" i="11"/>
  <c r="I255" i="11"/>
  <c r="H256" i="11"/>
  <c r="I256" i="11"/>
  <c r="H257" i="11"/>
  <c r="I257" i="11"/>
  <c r="H258" i="11"/>
  <c r="I258" i="11"/>
  <c r="H259" i="11"/>
  <c r="I259" i="11"/>
  <c r="H260" i="11"/>
  <c r="I260" i="11"/>
  <c r="H261" i="11"/>
  <c r="I261" i="11"/>
  <c r="H262" i="11"/>
  <c r="I262" i="11"/>
  <c r="H263" i="11"/>
  <c r="I263" i="11"/>
  <c r="H264" i="11"/>
  <c r="I264" i="11"/>
  <c r="H265" i="11"/>
  <c r="I265" i="11"/>
  <c r="H266" i="11"/>
  <c r="I266" i="11"/>
  <c r="H267" i="11"/>
  <c r="I267" i="11"/>
  <c r="H268" i="11"/>
  <c r="I268" i="11"/>
  <c r="H269" i="11"/>
  <c r="I269" i="11"/>
  <c r="H270" i="11"/>
  <c r="I270" i="11"/>
  <c r="H271" i="11"/>
  <c r="I271" i="11"/>
  <c r="H272" i="11"/>
  <c r="I272" i="11"/>
  <c r="H273" i="11"/>
  <c r="I273" i="11"/>
  <c r="H274" i="11"/>
  <c r="I274" i="11"/>
  <c r="H275" i="11"/>
  <c r="I275" i="11"/>
  <c r="H276" i="11"/>
  <c r="I276" i="11"/>
  <c r="H277" i="11"/>
  <c r="I277" i="11"/>
  <c r="H278" i="11"/>
  <c r="I278" i="11"/>
  <c r="H279" i="11"/>
  <c r="I279" i="11"/>
  <c r="H280" i="11"/>
  <c r="I280" i="11"/>
  <c r="H281" i="11"/>
  <c r="I281" i="11"/>
  <c r="H282" i="11"/>
  <c r="I282" i="11"/>
  <c r="H283" i="11"/>
  <c r="I283" i="11"/>
  <c r="H284" i="11"/>
  <c r="I284" i="11"/>
  <c r="H285" i="11"/>
  <c r="I285" i="11"/>
  <c r="H286" i="11"/>
  <c r="I286" i="11"/>
  <c r="H287" i="11"/>
  <c r="I287" i="11"/>
  <c r="H288" i="11"/>
  <c r="I288" i="11"/>
  <c r="H289" i="11"/>
  <c r="I289" i="11"/>
  <c r="H290" i="11"/>
  <c r="I290" i="11"/>
  <c r="H291" i="11"/>
  <c r="I291" i="11"/>
  <c r="H292" i="11"/>
  <c r="I292" i="11"/>
  <c r="H293" i="11"/>
  <c r="I293" i="11"/>
  <c r="H294" i="11"/>
  <c r="I294" i="11"/>
  <c r="H295" i="11"/>
  <c r="I295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H3" i="11"/>
  <c r="H4" i="11"/>
  <c r="H5" i="11"/>
  <c r="O5" i="11" s="1"/>
  <c r="H6" i="11"/>
  <c r="O6" i="11" s="1"/>
  <c r="H7" i="11"/>
  <c r="O7" i="11" s="1"/>
  <c r="H8" i="11"/>
  <c r="O8" i="11" s="1"/>
  <c r="H9" i="11"/>
  <c r="O9" i="11" s="1"/>
  <c r="H10" i="11"/>
  <c r="O10" i="11" s="1"/>
  <c r="H11" i="11"/>
  <c r="O11" i="11" s="1"/>
  <c r="H12" i="11"/>
  <c r="O12" i="11" s="1"/>
  <c r="H13" i="11"/>
  <c r="O13" i="11" s="1"/>
  <c r="H14" i="11"/>
  <c r="O14" i="11" s="1"/>
  <c r="H15" i="11"/>
  <c r="O15" i="11" s="1"/>
  <c r="H16" i="11"/>
  <c r="O16" i="11" s="1"/>
  <c r="H17" i="11"/>
  <c r="O17" i="11" s="1"/>
  <c r="H18" i="11"/>
  <c r="O18" i="11" s="1"/>
  <c r="H19" i="11"/>
  <c r="O19" i="11" s="1"/>
  <c r="H20" i="11"/>
  <c r="O20" i="11" s="1"/>
  <c r="H21" i="11"/>
  <c r="H22" i="11"/>
  <c r="H23" i="11"/>
  <c r="O23" i="11" s="1"/>
  <c r="H24" i="11"/>
  <c r="O24" i="11" s="1"/>
  <c r="H25" i="11"/>
  <c r="O25" i="11" s="1"/>
  <c r="H26" i="11"/>
  <c r="O26" i="11" s="1"/>
  <c r="H27" i="11"/>
  <c r="O27" i="11" s="1"/>
  <c r="H28" i="11"/>
  <c r="O28" i="11" s="1"/>
  <c r="H29" i="11"/>
  <c r="O29" i="11" s="1"/>
  <c r="H30" i="11"/>
  <c r="O30" i="11" s="1"/>
  <c r="H31" i="11"/>
  <c r="O31" i="11" s="1"/>
  <c r="H32" i="11"/>
  <c r="O32" i="11" s="1"/>
  <c r="I2" i="11"/>
  <c r="H2" i="11"/>
  <c r="O2" i="11" s="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A3" i="6"/>
  <c r="C17" i="2"/>
  <c r="C16" i="2"/>
  <c r="C15" i="2"/>
  <c r="C14" i="2"/>
  <c r="C9" i="2"/>
  <c r="C8" i="2"/>
  <c r="C7" i="2"/>
  <c r="C4" i="2"/>
  <c r="C3" i="2"/>
  <c r="C2" i="2"/>
  <c r="A4" i="6" l="1"/>
  <c r="A5" i="6" l="1"/>
  <c r="A6" i="6" l="1"/>
  <c r="A7" i="6" l="1"/>
  <c r="A8" i="6" l="1"/>
  <c r="A9" i="6" l="1"/>
  <c r="A10" i="6" l="1"/>
  <c r="A11" i="6" l="1"/>
  <c r="A12" i="6" l="1"/>
  <c r="A13" i="6" l="1"/>
  <c r="A14" i="6" l="1"/>
  <c r="A15" i="6" l="1"/>
  <c r="A16" i="6" l="1"/>
  <c r="A17" i="6" l="1"/>
  <c r="A18" i="6" l="1"/>
  <c r="A19" i="6" l="1"/>
  <c r="A20" i="6" l="1"/>
  <c r="A21" i="6" l="1"/>
  <c r="A22" i="6" l="1"/>
  <c r="A23" i="6" l="1"/>
  <c r="A24" i="6" l="1"/>
  <c r="A25" i="6" l="1"/>
  <c r="A26" i="6" l="1"/>
  <c r="A27" i="6" l="1"/>
  <c r="A28" i="6" l="1"/>
  <c r="A29" i="6" l="1"/>
  <c r="A30" i="6" l="1"/>
  <c r="A31" i="6" l="1"/>
  <c r="A32" i="6" l="1"/>
  <c r="A33" i="6" l="1"/>
  <c r="A34" i="6" l="1"/>
  <c r="A35" i="6" l="1"/>
  <c r="A36" i="6" l="1"/>
  <c r="A37" i="6" l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D141" i="11" l="1"/>
  <c r="C97" i="11"/>
  <c r="B192" i="11"/>
  <c r="B279" i="11"/>
  <c r="C191" i="11"/>
  <c r="B164" i="11"/>
  <c r="C181" i="11"/>
  <c r="B53" i="11"/>
  <c r="D236" i="11"/>
  <c r="C157" i="11"/>
  <c r="B197" i="11"/>
  <c r="D23" i="11"/>
  <c r="B92" i="11"/>
  <c r="D48" i="11"/>
  <c r="D244" i="11"/>
  <c r="B126" i="11"/>
  <c r="B41" i="11"/>
  <c r="D9" i="11"/>
  <c r="B134" i="11"/>
  <c r="D216" i="11"/>
  <c r="B129" i="11"/>
  <c r="B33" i="11"/>
  <c r="B29" i="11"/>
  <c r="B272" i="11"/>
  <c r="B58" i="11"/>
  <c r="D53" i="11"/>
  <c r="D196" i="11"/>
  <c r="D32" i="11"/>
  <c r="D191" i="11"/>
  <c r="C8" i="11"/>
  <c r="D52" i="11"/>
  <c r="C54" i="11"/>
  <c r="B221" i="11"/>
  <c r="D83" i="11"/>
  <c r="B30" i="11"/>
  <c r="D177" i="11"/>
  <c r="D155" i="11"/>
  <c r="B64" i="11"/>
  <c r="B122" i="11"/>
  <c r="D208" i="11"/>
  <c r="C123" i="11"/>
  <c r="B300" i="11"/>
  <c r="C25" i="11"/>
  <c r="D97" i="11"/>
  <c r="B117" i="11"/>
  <c r="C5" i="11"/>
  <c r="D146" i="11"/>
  <c r="D161" i="11"/>
  <c r="D135" i="11"/>
  <c r="D63" i="11"/>
  <c r="B40" i="11"/>
  <c r="C117" i="11"/>
  <c r="D86" i="11"/>
  <c r="B188" i="11"/>
  <c r="D137" i="11"/>
  <c r="B276" i="11"/>
  <c r="C135" i="11"/>
  <c r="D54" i="11"/>
  <c r="B302" i="11"/>
  <c r="D128" i="11"/>
  <c r="C57" i="11"/>
  <c r="B144" i="11"/>
  <c r="B273" i="11"/>
  <c r="C29" i="11"/>
  <c r="D127" i="11"/>
  <c r="B16" i="11"/>
  <c r="D169" i="11"/>
  <c r="B112" i="11"/>
  <c r="B178" i="11"/>
  <c r="C141" i="11"/>
  <c r="C143" i="11"/>
  <c r="D81" i="11"/>
  <c r="C101" i="11"/>
  <c r="B200" i="11"/>
  <c r="D72" i="11"/>
  <c r="D154" i="11"/>
  <c r="B135" i="11"/>
  <c r="D174" i="11"/>
  <c r="C19" i="11"/>
  <c r="D246" i="11"/>
  <c r="B185" i="11"/>
  <c r="D99" i="11"/>
  <c r="D277" i="11"/>
  <c r="B237" i="11"/>
  <c r="B293" i="11"/>
  <c r="B130" i="11"/>
  <c r="B136" i="11"/>
  <c r="B242" i="11"/>
  <c r="D110" i="11"/>
  <c r="D84" i="11"/>
  <c r="C90" i="11"/>
  <c r="B124" i="11"/>
  <c r="D231" i="11"/>
  <c r="C3" i="11"/>
  <c r="D270" i="11"/>
  <c r="C133" i="11"/>
  <c r="D213" i="11"/>
  <c r="D91" i="11"/>
  <c r="B3" i="11"/>
  <c r="C196" i="11"/>
  <c r="D290" i="11"/>
  <c r="D207" i="11"/>
  <c r="D68" i="11"/>
  <c r="D98" i="11"/>
  <c r="C88" i="11"/>
  <c r="B160" i="11"/>
  <c r="D295" i="11"/>
  <c r="B296" i="11"/>
  <c r="D263" i="11"/>
  <c r="B194" i="11"/>
  <c r="B175" i="11"/>
  <c r="D276" i="11"/>
  <c r="B78" i="11"/>
  <c r="B225" i="11"/>
  <c r="D4" i="11"/>
  <c r="C28" i="11"/>
  <c r="C197" i="11"/>
  <c r="D119" i="11"/>
  <c r="B28" i="11"/>
  <c r="D49" i="11"/>
  <c r="B250" i="11"/>
  <c r="D16" i="11"/>
  <c r="D226" i="11"/>
  <c r="B252" i="11"/>
  <c r="D194" i="11"/>
  <c r="C51" i="11"/>
  <c r="C55" i="11"/>
  <c r="B87" i="11"/>
  <c r="D163" i="11"/>
  <c r="D184" i="11"/>
  <c r="B80" i="11"/>
  <c r="D284" i="11"/>
  <c r="D188" i="11"/>
  <c r="C31" i="11"/>
  <c r="B51" i="11"/>
  <c r="C21" i="11"/>
  <c r="B219" i="11"/>
  <c r="B266" i="11"/>
  <c r="C149" i="11"/>
  <c r="D222" i="11"/>
  <c r="C168" i="11"/>
  <c r="D185" i="11"/>
  <c r="B99" i="11"/>
  <c r="B274" i="11"/>
  <c r="B213" i="11"/>
  <c r="D102" i="11"/>
  <c r="B25" i="11"/>
  <c r="D278" i="11"/>
  <c r="D44" i="11"/>
  <c r="C37" i="11"/>
  <c r="D229" i="11"/>
  <c r="D232" i="11"/>
  <c r="D268" i="11"/>
  <c r="C35" i="11"/>
  <c r="B270" i="11"/>
  <c r="C185" i="11"/>
  <c r="B127" i="11"/>
  <c r="D33" i="11"/>
  <c r="B245" i="11"/>
  <c r="B44" i="11"/>
  <c r="B113" i="11"/>
  <c r="D199" i="11"/>
  <c r="B98" i="11"/>
  <c r="C75" i="11"/>
  <c r="B207" i="11"/>
  <c r="B62" i="11"/>
  <c r="B120" i="11"/>
  <c r="B254" i="11"/>
  <c r="D62" i="11"/>
  <c r="D11" i="11"/>
  <c r="C193" i="11"/>
  <c r="B68" i="11"/>
  <c r="B123" i="11"/>
  <c r="D265" i="11"/>
  <c r="C148" i="11"/>
  <c r="D57" i="11"/>
  <c r="D201" i="11"/>
  <c r="C91" i="11"/>
  <c r="C107" i="11"/>
  <c r="C48" i="11"/>
  <c r="C184" i="11"/>
  <c r="D198" i="11"/>
  <c r="D157" i="11"/>
  <c r="B230" i="11"/>
  <c r="D173" i="11"/>
  <c r="C187" i="11"/>
  <c r="B137" i="11"/>
  <c r="D170" i="11"/>
  <c r="B223" i="11"/>
  <c r="C4" i="11"/>
  <c r="B34" i="11"/>
  <c r="C121" i="11"/>
  <c r="B106" i="11"/>
  <c r="D10" i="11"/>
  <c r="C119" i="11"/>
  <c r="D19" i="11"/>
  <c r="B232" i="11"/>
  <c r="B256" i="11"/>
  <c r="B298" i="11"/>
  <c r="B79" i="11"/>
  <c r="B108" i="11"/>
  <c r="B269" i="11"/>
  <c r="B195" i="11"/>
  <c r="C192" i="11"/>
  <c r="D240" i="11"/>
  <c r="D61" i="11"/>
  <c r="D149" i="11"/>
  <c r="D77" i="11"/>
  <c r="C80" i="11"/>
  <c r="C86" i="11"/>
  <c r="C171" i="11"/>
  <c r="B294" i="11"/>
  <c r="C9" i="11"/>
  <c r="B165" i="11"/>
  <c r="D92" i="11"/>
  <c r="D60" i="11"/>
  <c r="D14" i="11"/>
  <c r="C179" i="11"/>
  <c r="C85" i="11"/>
  <c r="B303" i="11"/>
  <c r="C139" i="11"/>
  <c r="D45" i="11"/>
  <c r="B52" i="11"/>
  <c r="B159" i="11"/>
  <c r="D101" i="11"/>
  <c r="C6" i="11"/>
  <c r="D69" i="11"/>
  <c r="B174" i="11"/>
  <c r="B268" i="11"/>
  <c r="C140" i="11"/>
  <c r="D180" i="11"/>
  <c r="C109" i="11"/>
  <c r="D262" i="11"/>
  <c r="D287" i="11"/>
  <c r="D245" i="11"/>
  <c r="B37" i="11"/>
  <c r="D190" i="11"/>
  <c r="C190" i="11"/>
  <c r="B15" i="11"/>
  <c r="C39" i="11"/>
  <c r="D152" i="11"/>
  <c r="C145" i="11"/>
  <c r="D64" i="11"/>
  <c r="D118" i="11"/>
  <c r="C182" i="11"/>
  <c r="D242" i="11"/>
  <c r="B86" i="11"/>
  <c r="D85" i="11"/>
  <c r="D156" i="11"/>
  <c r="B146" i="11"/>
  <c r="D50" i="11"/>
  <c r="B184" i="11"/>
  <c r="D46" i="11"/>
  <c r="D252" i="11"/>
  <c r="D2" i="11"/>
  <c r="C49" i="11"/>
  <c r="B14" i="11"/>
  <c r="C69" i="11"/>
  <c r="B177" i="11"/>
  <c r="B74" i="11"/>
  <c r="C43" i="11"/>
  <c r="B2" i="11"/>
  <c r="B271" i="11"/>
  <c r="D123" i="11"/>
  <c r="D134" i="11"/>
  <c r="C56" i="11"/>
  <c r="D28" i="11"/>
  <c r="D153" i="11"/>
  <c r="D104" i="11"/>
  <c r="B148" i="11"/>
  <c r="B152" i="11"/>
  <c r="B206" i="11"/>
  <c r="B140" i="11"/>
  <c r="C12" i="11"/>
  <c r="B18" i="11"/>
  <c r="B147" i="11"/>
  <c r="C89" i="11"/>
  <c r="D147" i="11"/>
  <c r="D205" i="11"/>
  <c r="D288" i="11"/>
  <c r="C155" i="11"/>
  <c r="D3" i="11"/>
  <c r="C100" i="11"/>
  <c r="B65" i="11"/>
  <c r="D51" i="11"/>
  <c r="D164" i="11"/>
  <c r="B104" i="11"/>
  <c r="B59" i="11"/>
  <c r="C159" i="11"/>
  <c r="B264" i="11"/>
  <c r="D264" i="11"/>
  <c r="C169" i="11"/>
  <c r="B54" i="11"/>
  <c r="B84" i="11"/>
  <c r="D235" i="11"/>
  <c r="B156" i="11"/>
  <c r="D210" i="11"/>
  <c r="D160" i="11"/>
  <c r="C71" i="11"/>
  <c r="B76" i="11"/>
  <c r="B196" i="11"/>
  <c r="D108" i="11"/>
  <c r="B38" i="11"/>
  <c r="D145" i="11"/>
  <c r="D234" i="11"/>
  <c r="B244" i="11"/>
  <c r="D237" i="11"/>
  <c r="B199" i="11"/>
  <c r="D253" i="11"/>
  <c r="D75" i="11"/>
  <c r="B249" i="11"/>
  <c r="D129" i="11"/>
  <c r="D266" i="11"/>
  <c r="D292" i="11"/>
  <c r="C87" i="11"/>
  <c r="C115" i="11"/>
  <c r="D47" i="11"/>
  <c r="D66" i="11"/>
  <c r="C24" i="11"/>
  <c r="D256" i="11"/>
  <c r="B150" i="11"/>
  <c r="B50" i="11"/>
  <c r="D26" i="11"/>
  <c r="C36" i="11"/>
  <c r="C132" i="11"/>
  <c r="D227" i="11"/>
  <c r="D248" i="11"/>
  <c r="B56" i="11"/>
  <c r="B231" i="11"/>
  <c r="B81" i="11"/>
  <c r="C59" i="11"/>
  <c r="B72" i="11"/>
  <c r="B240" i="11"/>
  <c r="B220" i="11"/>
  <c r="C82" i="11"/>
  <c r="C131" i="11"/>
  <c r="D259" i="11"/>
  <c r="D209" i="11"/>
  <c r="D132" i="11"/>
  <c r="D87" i="11"/>
  <c r="D218" i="11"/>
  <c r="D261" i="11"/>
  <c r="B246" i="11"/>
  <c r="D189" i="11"/>
  <c r="D140" i="11"/>
  <c r="B89" i="11"/>
  <c r="B255" i="11"/>
  <c r="C98" i="11"/>
  <c r="C165" i="11"/>
  <c r="C144" i="11"/>
  <c r="D171" i="11"/>
  <c r="C146" i="11"/>
  <c r="B291" i="11"/>
  <c r="D13" i="11"/>
  <c r="C53" i="11"/>
  <c r="C142" i="11"/>
  <c r="B173" i="11"/>
  <c r="D38" i="11"/>
  <c r="C113" i="11"/>
  <c r="B105" i="11"/>
  <c r="D74" i="11"/>
  <c r="B141" i="11"/>
  <c r="D272" i="11"/>
  <c r="B243" i="11"/>
  <c r="B216" i="11"/>
  <c r="D158" i="11"/>
  <c r="D186" i="11"/>
  <c r="C16" i="11"/>
  <c r="C124" i="11"/>
  <c r="D241" i="11"/>
  <c r="D212" i="11"/>
  <c r="D88" i="11"/>
  <c r="D12" i="11"/>
  <c r="B77" i="11"/>
  <c r="C172" i="11"/>
  <c r="B222" i="11"/>
  <c r="C158" i="11"/>
  <c r="D40" i="11"/>
  <c r="C67" i="11"/>
  <c r="D181" i="11"/>
  <c r="C63" i="11"/>
  <c r="C173" i="11"/>
  <c r="B212" i="11"/>
  <c r="D42" i="11"/>
  <c r="D228" i="11"/>
  <c r="B45" i="11"/>
  <c r="B209" i="11"/>
  <c r="D117" i="11"/>
  <c r="C163" i="11"/>
  <c r="D138" i="11"/>
  <c r="D90" i="11"/>
  <c r="D25" i="11"/>
  <c r="B75" i="11"/>
  <c r="B63" i="11"/>
  <c r="C52" i="11"/>
  <c r="D294" i="11"/>
  <c r="D257" i="11"/>
  <c r="B153" i="11"/>
  <c r="B128" i="11"/>
  <c r="D31" i="11"/>
  <c r="B93" i="11"/>
  <c r="C61" i="11"/>
  <c r="D116" i="11"/>
  <c r="D150" i="11"/>
  <c r="B17" i="11"/>
  <c r="C7" i="11"/>
  <c r="D136" i="11"/>
  <c r="C127" i="11"/>
  <c r="B204" i="11"/>
  <c r="C156" i="11"/>
  <c r="B57" i="11"/>
  <c r="B11" i="11"/>
  <c r="D73" i="11"/>
  <c r="B278" i="11"/>
  <c r="D275" i="11"/>
  <c r="C106" i="11"/>
  <c r="B151" i="11"/>
  <c r="C199" i="11"/>
  <c r="B226" i="11"/>
  <c r="D122" i="11"/>
  <c r="B4" i="11"/>
  <c r="C26" i="11"/>
  <c r="B21" i="11"/>
  <c r="B36" i="11"/>
  <c r="B32" i="11"/>
  <c r="B88" i="11"/>
  <c r="B202" i="11"/>
  <c r="C99" i="11"/>
  <c r="D39" i="11"/>
  <c r="B111" i="11"/>
  <c r="C111" i="11"/>
  <c r="C120" i="11"/>
  <c r="D82" i="11"/>
  <c r="C60" i="11"/>
  <c r="C73" i="11"/>
  <c r="D41" i="11"/>
  <c r="C170" i="11"/>
  <c r="B149" i="11"/>
  <c r="B60" i="11"/>
  <c r="B82" i="11"/>
  <c r="D89" i="11"/>
  <c r="D100" i="11"/>
  <c r="C64" i="11"/>
  <c r="B189" i="11"/>
  <c r="B27" i="11"/>
  <c r="B201" i="11"/>
  <c r="D293" i="11"/>
  <c r="D192" i="11"/>
  <c r="D279" i="11"/>
  <c r="B233" i="11"/>
  <c r="D80" i="11"/>
  <c r="D15" i="11"/>
  <c r="C76" i="11"/>
  <c r="C2" i="11"/>
  <c r="B31" i="11"/>
  <c r="D249" i="11"/>
  <c r="B248" i="11"/>
  <c r="D280" i="11"/>
  <c r="C18" i="11"/>
  <c r="C27" i="11"/>
  <c r="C194" i="11"/>
  <c r="B158" i="11"/>
  <c r="D204" i="11"/>
  <c r="B198" i="11"/>
  <c r="B168" i="11"/>
  <c r="D168" i="11"/>
  <c r="B215" i="11"/>
  <c r="B241" i="11"/>
  <c r="C189" i="11"/>
  <c r="B259" i="11"/>
  <c r="C162" i="11"/>
  <c r="D59" i="11"/>
  <c r="B9" i="11"/>
  <c r="D148" i="11"/>
  <c r="D250" i="11"/>
  <c r="C160" i="11"/>
  <c r="D283" i="11"/>
  <c r="B257" i="11"/>
  <c r="C167" i="11"/>
  <c r="D159" i="11"/>
  <c r="C129" i="11"/>
  <c r="C186" i="11"/>
  <c r="B190" i="11"/>
  <c r="D151" i="11"/>
  <c r="B22" i="11"/>
  <c r="C33" i="11"/>
  <c r="D65" i="11"/>
  <c r="D133" i="11"/>
  <c r="C47" i="11"/>
  <c r="D187" i="11"/>
  <c r="D176" i="11"/>
  <c r="B287" i="11"/>
  <c r="C68" i="11"/>
  <c r="B217" i="11"/>
  <c r="D200" i="11"/>
  <c r="B154" i="11"/>
  <c r="D289" i="11"/>
  <c r="D291" i="11"/>
  <c r="D70" i="11"/>
  <c r="C114" i="11"/>
  <c r="B5" i="11"/>
  <c r="C41" i="11"/>
  <c r="B193" i="11"/>
  <c r="C30" i="11"/>
  <c r="C81" i="11"/>
  <c r="B102" i="11"/>
  <c r="B42" i="11"/>
  <c r="C96" i="11"/>
  <c r="D274" i="11"/>
  <c r="D162" i="11"/>
  <c r="B73" i="11"/>
  <c r="C83" i="11"/>
  <c r="D43" i="11"/>
  <c r="B172" i="11"/>
  <c r="B157" i="11"/>
  <c r="B71" i="11"/>
  <c r="D260" i="11"/>
  <c r="C166" i="11"/>
  <c r="D114" i="11"/>
  <c r="B267" i="11"/>
  <c r="D267" i="11"/>
  <c r="D285" i="11"/>
  <c r="B110" i="11"/>
  <c r="B107" i="11"/>
  <c r="C128" i="11"/>
  <c r="B286" i="11"/>
  <c r="B167" i="11"/>
  <c r="D255" i="11"/>
  <c r="D281" i="11"/>
  <c r="B214" i="11"/>
  <c r="B289" i="11"/>
  <c r="C175" i="11"/>
  <c r="B139" i="11"/>
  <c r="C164" i="11"/>
  <c r="B191" i="11"/>
  <c r="B115" i="11"/>
  <c r="D297" i="11"/>
  <c r="D139" i="11"/>
  <c r="C45" i="11"/>
  <c r="C108" i="11"/>
  <c r="B161" i="11"/>
  <c r="B121" i="11"/>
  <c r="D211" i="11"/>
  <c r="B8" i="11"/>
  <c r="B47" i="11"/>
  <c r="C65" i="11"/>
  <c r="B186" i="11"/>
  <c r="D120" i="11"/>
  <c r="B253" i="11"/>
  <c r="B48" i="11"/>
  <c r="C153" i="11"/>
  <c r="D96" i="11"/>
  <c r="D55" i="11"/>
  <c r="D124" i="11"/>
  <c r="D230" i="11"/>
  <c r="D175" i="11"/>
  <c r="C150" i="11"/>
  <c r="B180" i="11"/>
  <c r="B67" i="11"/>
  <c r="C74" i="11"/>
  <c r="B176" i="11"/>
  <c r="B262" i="11"/>
  <c r="D121" i="11"/>
  <c r="B138" i="11"/>
  <c r="D225" i="11"/>
  <c r="C78" i="11"/>
  <c r="B288" i="11"/>
  <c r="C58" i="11"/>
  <c r="B70" i="11"/>
  <c r="B203" i="11"/>
  <c r="C94" i="11"/>
  <c r="D233" i="11"/>
  <c r="D126" i="11"/>
  <c r="D142" i="11"/>
  <c r="C23" i="11"/>
  <c r="B142" i="11"/>
  <c r="B234" i="11"/>
  <c r="D22" i="11"/>
  <c r="D203" i="11"/>
  <c r="D214" i="11"/>
  <c r="B301" i="11"/>
  <c r="D36" i="11"/>
  <c r="D286" i="11"/>
  <c r="C122" i="11"/>
  <c r="C14" i="11"/>
  <c r="D113" i="11"/>
  <c r="D76" i="11"/>
  <c r="B109" i="11"/>
  <c r="C134" i="11"/>
  <c r="C50" i="11"/>
  <c r="B170" i="11"/>
  <c r="B163" i="11"/>
  <c r="B83" i="11"/>
  <c r="B94" i="11"/>
  <c r="C10" i="11"/>
  <c r="D182" i="11"/>
  <c r="B182" i="11"/>
  <c r="D220" i="11"/>
  <c r="C11" i="11"/>
  <c r="D247" i="11"/>
  <c r="C126" i="11"/>
  <c r="C180" i="11"/>
  <c r="B13" i="11"/>
  <c r="C174" i="11"/>
  <c r="B26" i="11"/>
  <c r="B247" i="11"/>
  <c r="C178" i="11"/>
  <c r="D131" i="11"/>
  <c r="C151" i="11"/>
  <c r="D195" i="11"/>
  <c r="B236" i="11"/>
  <c r="B35" i="11"/>
  <c r="B6" i="11"/>
  <c r="B46" i="11"/>
  <c r="C15" i="11"/>
  <c r="C20" i="11"/>
  <c r="D21" i="11"/>
  <c r="B205" i="11"/>
  <c r="B227" i="11"/>
  <c r="D67" i="11"/>
  <c r="C103" i="11"/>
  <c r="D34" i="11"/>
  <c r="D7" i="11"/>
  <c r="D202" i="11"/>
  <c r="B131" i="11"/>
  <c r="D125" i="11"/>
  <c r="B218" i="11"/>
  <c r="D193" i="11"/>
  <c r="D30" i="11"/>
  <c r="B181" i="11"/>
  <c r="C198" i="11"/>
  <c r="D56" i="11"/>
  <c r="B210" i="11"/>
  <c r="C42" i="11"/>
  <c r="B211" i="11"/>
  <c r="B290" i="11"/>
  <c r="B23" i="11"/>
  <c r="C137" i="11"/>
  <c r="C79" i="11"/>
  <c r="C44" i="11"/>
  <c r="D107" i="11"/>
  <c r="B284" i="11"/>
  <c r="C34" i="11"/>
  <c r="B171" i="11"/>
  <c r="C46" i="11"/>
  <c r="D111" i="11"/>
  <c r="D243" i="11"/>
  <c r="C105" i="11"/>
  <c r="B96" i="11"/>
  <c r="D105" i="11"/>
  <c r="B95" i="11"/>
  <c r="B101" i="11"/>
  <c r="C161" i="11"/>
  <c r="D93" i="11"/>
  <c r="C188" i="11"/>
  <c r="B91" i="11"/>
  <c r="B133" i="11"/>
  <c r="B90" i="11"/>
  <c r="C110" i="11"/>
  <c r="D112" i="11"/>
  <c r="C62" i="11"/>
  <c r="C154" i="11"/>
  <c r="C112" i="11"/>
  <c r="D106" i="11"/>
  <c r="C22" i="11"/>
  <c r="B39" i="11"/>
  <c r="C176" i="11"/>
  <c r="C72" i="11"/>
  <c r="B260" i="11"/>
  <c r="D130" i="11"/>
  <c r="B295" i="11"/>
  <c r="D94" i="11"/>
  <c r="B24" i="11"/>
  <c r="B208" i="11"/>
  <c r="B265" i="11"/>
  <c r="C125" i="11"/>
  <c r="D166" i="11"/>
  <c r="C13" i="11"/>
  <c r="D273" i="11"/>
  <c r="B292" i="11"/>
  <c r="B143" i="11"/>
  <c r="C17" i="11"/>
  <c r="B263" i="11"/>
  <c r="C40" i="11"/>
  <c r="B114" i="11"/>
  <c r="B132" i="11"/>
  <c r="B277" i="11"/>
  <c r="C136" i="11"/>
  <c r="B251" i="11"/>
  <c r="B258" i="11"/>
  <c r="B97" i="11"/>
  <c r="D221" i="11"/>
  <c r="C66" i="11"/>
  <c r="B66" i="11"/>
  <c r="B103" i="11"/>
  <c r="B229" i="11"/>
  <c r="B7" i="11"/>
  <c r="D167" i="11"/>
  <c r="C183" i="11"/>
  <c r="D8" i="11"/>
  <c r="D197" i="11"/>
  <c r="B119" i="11"/>
  <c r="C32" i="11"/>
  <c r="D71" i="11"/>
  <c r="B145" i="11"/>
  <c r="B281" i="11"/>
  <c r="D219" i="11"/>
  <c r="B10" i="11"/>
  <c r="D115" i="11"/>
  <c r="D143" i="11"/>
  <c r="D296" i="11"/>
  <c r="B49" i="11"/>
  <c r="D144" i="11"/>
  <c r="D183" i="11"/>
  <c r="B162" i="11"/>
  <c r="D178" i="11"/>
  <c r="C77" i="11"/>
  <c r="D238" i="11"/>
  <c r="B285" i="11"/>
  <c r="D78" i="11"/>
  <c r="D269" i="11"/>
  <c r="D58" i="11"/>
  <c r="B183" i="11"/>
  <c r="D258" i="11"/>
  <c r="B235" i="11"/>
  <c r="B43" i="11"/>
  <c r="D29" i="11"/>
  <c r="B238" i="11"/>
  <c r="B282" i="11"/>
  <c r="B20" i="11"/>
  <c r="B283" i="11"/>
  <c r="B297" i="11"/>
  <c r="B299" i="11"/>
  <c r="D37" i="11"/>
  <c r="C95" i="11"/>
  <c r="B19" i="11"/>
  <c r="D215" i="11"/>
  <c r="C92" i="11"/>
  <c r="B187" i="11"/>
  <c r="C116" i="11"/>
  <c r="C104" i="11"/>
  <c r="D172" i="11"/>
  <c r="B69" i="11"/>
  <c r="B166" i="11"/>
  <c r="B155" i="11"/>
  <c r="B228" i="11"/>
  <c r="D223" i="11"/>
  <c r="D20" i="11"/>
  <c r="B55" i="11"/>
  <c r="D224" i="11"/>
  <c r="B169" i="11"/>
  <c r="D254" i="11"/>
  <c r="C195" i="11"/>
  <c r="C138" i="11"/>
  <c r="B116" i="11"/>
  <c r="D6" i="11"/>
  <c r="D95" i="11"/>
  <c r="B239" i="11"/>
  <c r="B280" i="11"/>
  <c r="D35" i="11"/>
  <c r="C70" i="11"/>
  <c r="C152" i="11"/>
  <c r="C147" i="11"/>
  <c r="B261" i="11"/>
  <c r="D282" i="11"/>
  <c r="D24" i="11"/>
  <c r="B179" i="11"/>
  <c r="B100" i="11"/>
  <c r="D79" i="11"/>
  <c r="B125" i="11"/>
  <c r="C38" i="11"/>
  <c r="C177" i="11"/>
  <c r="D251" i="11"/>
  <c r="D109" i="11"/>
  <c r="D165" i="11"/>
  <c r="C118" i="11"/>
  <c r="D217" i="11"/>
  <c r="B12" i="11"/>
  <c r="C84" i="11"/>
  <c r="D239" i="11"/>
  <c r="D17" i="11"/>
  <c r="D103" i="11"/>
  <c r="B118" i="11"/>
  <c r="B224" i="11"/>
  <c r="C130" i="11"/>
  <c r="C102" i="11"/>
  <c r="D206" i="11"/>
  <c r="B61" i="11"/>
  <c r="B85" i="11"/>
  <c r="D18" i="11"/>
  <c r="D179" i="11"/>
  <c r="D27" i="11"/>
  <c r="B275" i="11"/>
  <c r="D271" i="11"/>
  <c r="C93" i="11"/>
  <c r="D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Meadows</author>
  </authors>
  <commentList>
    <comment ref="C1" authorId="0" shapeId="0" xr:uid="{F70E0222-32A9-47CF-ADB5-F5084ECFB79A}">
      <text>
        <r>
          <rPr>
            <sz val="9"/>
            <color indexed="81"/>
            <rFont val="Tahoma"/>
            <family val="2"/>
          </rPr>
          <t xml:space="preserve">Select the number that relates to course
</t>
        </r>
      </text>
    </comment>
    <comment ref="D1" authorId="0" shapeId="0" xr:uid="{2F1FCD08-8CA8-4861-BA5D-FF864309E0C7}">
      <text>
        <r>
          <rPr>
            <sz val="9"/>
            <color indexed="81"/>
            <rFont val="Tahoma"/>
            <family val="2"/>
          </rPr>
          <t xml:space="preserve">Select the number that relates to level
</t>
        </r>
      </text>
    </comment>
    <comment ref="E1" authorId="0" shapeId="0" xr:uid="{AEA4AF2C-82DC-43FB-B612-F2EB811E7FF2}">
      <text>
        <r>
          <rPr>
            <sz val="9"/>
            <color indexed="81"/>
            <rFont val="Tahoma"/>
            <family val="2"/>
          </rPr>
          <t xml:space="preserve">Select by number code
</t>
        </r>
      </text>
    </comment>
    <comment ref="F1" authorId="0" shapeId="0" xr:uid="{69B30932-40DE-47CC-BB84-ED6B271E3171}">
      <text>
        <r>
          <rPr>
            <sz val="9"/>
            <color indexed="81"/>
            <rFont val="Tahoma"/>
            <family val="2"/>
          </rPr>
          <t xml:space="preserve">Select by number code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Meadows</author>
  </authors>
  <commentList>
    <comment ref="B1" authorId="0" shapeId="0" xr:uid="{5B2AACA3-71FD-4D98-B2AD-CE443B235412}">
      <text>
        <r>
          <rPr>
            <sz val="9"/>
            <color indexed="81"/>
            <rFont val="Tahoma"/>
            <family val="2"/>
          </rPr>
          <t xml:space="preserve">Select location name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Meadows</author>
  </authors>
  <commentList>
    <comment ref="A1" authorId="0" shapeId="0" xr:uid="{03EC7F93-97D1-437A-B27F-5A47DA04FCC5}">
      <text>
        <r>
          <rPr>
            <sz val="9"/>
            <color indexed="81"/>
            <rFont val="Tahoma"/>
            <family val="2"/>
          </rPr>
          <t xml:space="preserve">Select student number (above their name)
</t>
        </r>
      </text>
    </comment>
    <comment ref="E1" authorId="0" shapeId="0" xr:uid="{CB75C1A5-F82A-479C-853E-E080DCB075C0}">
      <text>
        <r>
          <rPr>
            <sz val="9"/>
            <color indexed="81"/>
            <rFont val="Tahoma"/>
            <family val="2"/>
          </rPr>
          <t xml:space="preserve">Select course ID
</t>
        </r>
      </text>
    </comment>
    <comment ref="G1" authorId="0" shapeId="0" xr:uid="{E8FC2C44-FFBA-47BB-B546-CE6B5680703D}">
      <text>
        <r>
          <rPr>
            <sz val="9"/>
            <color indexed="81"/>
            <rFont val="Tahoma"/>
            <family val="2"/>
          </rPr>
          <t xml:space="preserve">Check the Subject Details instance ID and select it here to generate subject information. 
</t>
        </r>
      </text>
    </comment>
  </commentList>
</comments>
</file>

<file path=xl/sharedStrings.xml><?xml version="1.0" encoding="utf-8"?>
<sst xmlns="http://schemas.openxmlformats.org/spreadsheetml/2006/main" count="1736" uniqueCount="633">
  <si>
    <t>Training organisation ID</t>
  </si>
  <si>
    <t>Training Organisation Name</t>
  </si>
  <si>
    <t>Training Organisation Type ID</t>
  </si>
  <si>
    <t>Address Location</t>
  </si>
  <si>
    <t>State id</t>
  </si>
  <si>
    <t>Postcode</t>
  </si>
  <si>
    <t>Address first line</t>
  </si>
  <si>
    <t>Address second line</t>
  </si>
  <si>
    <t>Address location - suburb</t>
  </si>
  <si>
    <t>Contact Details</t>
  </si>
  <si>
    <t>Contact name</t>
  </si>
  <si>
    <t>Telephone number</t>
  </si>
  <si>
    <t>Facsimilie number</t>
  </si>
  <si>
    <t>Email address</t>
  </si>
  <si>
    <t>Training Academy of Excellence</t>
  </si>
  <si>
    <t>02</t>
  </si>
  <si>
    <t>VIC</t>
  </si>
  <si>
    <t>3000</t>
  </si>
  <si>
    <t>Shirley Hines</t>
  </si>
  <si>
    <t>9900 9090</t>
  </si>
  <si>
    <t>shirley.hines@tae.edu.au</t>
  </si>
  <si>
    <t>9900 9091</t>
  </si>
  <si>
    <t>Melbourne</t>
  </si>
  <si>
    <t>12 Spring Street</t>
  </si>
  <si>
    <t>Location ID</t>
  </si>
  <si>
    <t>Location Name</t>
  </si>
  <si>
    <t>Suburb</t>
  </si>
  <si>
    <t>Country id</t>
  </si>
  <si>
    <t>Head office</t>
  </si>
  <si>
    <t>01</t>
  </si>
  <si>
    <t>South Melbourne</t>
  </si>
  <si>
    <t>Bendigo</t>
  </si>
  <si>
    <t>03</t>
  </si>
  <si>
    <t>04</t>
  </si>
  <si>
    <t>Mildura</t>
  </si>
  <si>
    <t>Sale</t>
  </si>
  <si>
    <t>05</t>
  </si>
  <si>
    <t>06</t>
  </si>
  <si>
    <t>Course id</t>
  </si>
  <si>
    <t>Course name</t>
  </si>
  <si>
    <t>Recognition id</t>
  </si>
  <si>
    <t>Level of education id</t>
  </si>
  <si>
    <t>Field of education id</t>
  </si>
  <si>
    <t>ANZSCO id</t>
  </si>
  <si>
    <t>Nominal hours</t>
  </si>
  <si>
    <t>VET flag</t>
  </si>
  <si>
    <t>SHB20121</t>
  </si>
  <si>
    <t>Certificate II in Retail Cosmetics</t>
  </si>
  <si>
    <t>Program recognition identifier</t>
  </si>
  <si>
    <t>Nationally accredited qualification specified in a national training package</t>
  </si>
  <si>
    <t>Nationally recognised accredited course, other than a qualification specified in a national training package</t>
  </si>
  <si>
    <t>Nationally recognised skill set specified in a national training packages</t>
  </si>
  <si>
    <t>Not nationally recognised - other course</t>
  </si>
  <si>
    <t>Other - Higher-level qualification, other than training package qualification or nationally recognised accredited course</t>
  </si>
  <si>
    <t>Other - locally recognised skill set</t>
  </si>
  <si>
    <t>Education identifier</t>
  </si>
  <si>
    <t>Diploma</t>
  </si>
  <si>
    <t>Certificate IV</t>
  </si>
  <si>
    <t>Certificate III</t>
  </si>
  <si>
    <t>Certificate I</t>
  </si>
  <si>
    <t>Certificate II</t>
  </si>
  <si>
    <t>Field of education identifier</t>
  </si>
  <si>
    <t>Beauty Therapy</t>
  </si>
  <si>
    <t xml:space="preserve">110303	</t>
  </si>
  <si>
    <t xml:space="preserve">Hairdressing       </t>
  </si>
  <si>
    <t>SHB30321</t>
  </si>
  <si>
    <t>Certificate III in Nail Technology</t>
  </si>
  <si>
    <t>SHB50121</t>
  </si>
  <si>
    <t>Diploma of Beauty Therapy</t>
  </si>
  <si>
    <t>SHB30516</t>
  </si>
  <si>
    <t>Certificate III in Barbering Services</t>
  </si>
  <si>
    <t>CPC40120</t>
  </si>
  <si>
    <t>Certificate IV in Building and Construction</t>
  </si>
  <si>
    <t>CPC50220</t>
  </si>
  <si>
    <t>Diploma of Building and Construction</t>
  </si>
  <si>
    <t>CPC30220</t>
  </si>
  <si>
    <t>Certificate III in Carpentry</t>
  </si>
  <si>
    <t>CPC3240</t>
  </si>
  <si>
    <t>Certificate III in Plumbing</t>
  </si>
  <si>
    <t>CHC30121</t>
  </si>
  <si>
    <t>Certificate III in Early Childhood Education and Care</t>
  </si>
  <si>
    <t>CHC50121</t>
  </si>
  <si>
    <t>Diploma of Early Childhood Education and Care</t>
  </si>
  <si>
    <t>CHC50221</t>
  </si>
  <si>
    <t>Diploma of School Age Education and Care</t>
  </si>
  <si>
    <t>SIT30821</t>
  </si>
  <si>
    <t>Certificate III in Commercial Cookery</t>
  </si>
  <si>
    <t>SIT40421</t>
  </si>
  <si>
    <t>Certificate IV in Hospitality</t>
  </si>
  <si>
    <t>SIT50422</t>
  </si>
  <si>
    <t>Diploma of Hospitality Management</t>
  </si>
  <si>
    <t>SIT30122</t>
  </si>
  <si>
    <t>Certificate III in Tourism</t>
  </si>
  <si>
    <t>SIT50122</t>
  </si>
  <si>
    <t>Diploma of Travel and Tourism Management</t>
  </si>
  <si>
    <t>CHC32015</t>
  </si>
  <si>
    <t>Certificate III in Community Services</t>
  </si>
  <si>
    <t>CHC43315</t>
  </si>
  <si>
    <t>Certificate IV in Mental Health</t>
  </si>
  <si>
    <t>CHC33021</t>
  </si>
  <si>
    <t>Certificate III in Individual Support (Ageing)</t>
  </si>
  <si>
    <t>Certificate III in Individual Support (Disability)</t>
  </si>
  <si>
    <t xml:space="preserve">Building Services Engineering </t>
  </si>
  <si>
    <t>030905</t>
  </si>
  <si>
    <t>040303</t>
  </si>
  <si>
    <t>Building Construction Management</t>
  </si>
  <si>
    <t xml:space="preserve">040327	</t>
  </si>
  <si>
    <t xml:space="preserve">Plumbing       					</t>
  </si>
  <si>
    <t xml:space="preserve">040311	</t>
  </si>
  <si>
    <t xml:space="preserve">Carpentry and Joinery  </t>
  </si>
  <si>
    <t xml:space="preserve">070101	</t>
  </si>
  <si>
    <t xml:space="preserve">Teacher Education: Early Childhood  </t>
  </si>
  <si>
    <t xml:space="preserve">090503	</t>
  </si>
  <si>
    <t xml:space="preserve">Children’s Services </t>
  </si>
  <si>
    <t>110109</t>
  </si>
  <si>
    <t xml:space="preserve">Cookery       </t>
  </si>
  <si>
    <t xml:space="preserve">110101	</t>
  </si>
  <si>
    <t xml:space="preserve">Hospitality       </t>
  </si>
  <si>
    <t xml:space="preserve">080701	</t>
  </si>
  <si>
    <t xml:space="preserve">Tourism       					</t>
  </si>
  <si>
    <t xml:space="preserve">080323	</t>
  </si>
  <si>
    <t xml:space="preserve">Tourism Management </t>
  </si>
  <si>
    <t xml:space="preserve">090507	</t>
  </si>
  <si>
    <t>Care for the Aged</t>
  </si>
  <si>
    <t xml:space="preserve">090509	</t>
  </si>
  <si>
    <t xml:space="preserve">Care for the Disabled </t>
  </si>
  <si>
    <t xml:space="preserve">061309	</t>
  </si>
  <si>
    <t xml:space="preserve">Community Health </t>
  </si>
  <si>
    <t>ANZCO id</t>
  </si>
  <si>
    <t>Sales Assistant (General)</t>
  </si>
  <si>
    <t>Beauty Therapist</t>
  </si>
  <si>
    <t xml:space="preserve">142114	</t>
  </si>
  <si>
    <t>Hair or Beauty Salon Manager</t>
  </si>
  <si>
    <t xml:space="preserve">Hairdresser		</t>
  </si>
  <si>
    <t>Building Associate</t>
  </si>
  <si>
    <t>Project Builder</t>
  </si>
  <si>
    <t xml:space="preserve">Carpenter		</t>
  </si>
  <si>
    <t xml:space="preserve">334116	</t>
  </si>
  <si>
    <t>Plumber (General)</t>
  </si>
  <si>
    <t>Child Care Worker</t>
  </si>
  <si>
    <t>Out of School Hours Care Worker</t>
  </si>
  <si>
    <t xml:space="preserve">Cook		</t>
  </si>
  <si>
    <t>Hotel Service Manager</t>
  </si>
  <si>
    <t xml:space="preserve">431411	</t>
  </si>
  <si>
    <t>Conference and Event Organiser</t>
  </si>
  <si>
    <t>Tourist Information Officer</t>
  </si>
  <si>
    <t xml:space="preserve">Welfare Support Workers	</t>
  </si>
  <si>
    <t xml:space="preserve">Aged or Disabled Carer	</t>
  </si>
  <si>
    <t xml:space="preserve">Personal Care Assistant	</t>
  </si>
  <si>
    <t>Course ID</t>
  </si>
  <si>
    <t>Instance ID</t>
  </si>
  <si>
    <t>Subject ID</t>
  </si>
  <si>
    <t>Subject title</t>
  </si>
  <si>
    <t>SITTIND003</t>
  </si>
  <si>
    <t>Source and use information on the tourism and travel industry</t>
  </si>
  <si>
    <t>SITTTVL004</t>
  </si>
  <si>
    <t>Sell tourism products or services</t>
  </si>
  <si>
    <t>SITXWHS005</t>
  </si>
  <si>
    <t>Participate in safe work practices</t>
  </si>
  <si>
    <t>SITXCCS014</t>
  </si>
  <si>
    <t>Provide service to customers</t>
  </si>
  <si>
    <t>SITXCOM008</t>
  </si>
  <si>
    <t>Provide a briefing or scripted commentary</t>
  </si>
  <si>
    <t>HLTAID011</t>
  </si>
  <si>
    <t>Provide First Aid</t>
  </si>
  <si>
    <t>SITTTVL011</t>
  </si>
  <si>
    <t>Provide specialist advise on cruises</t>
  </si>
  <si>
    <t>SITXCOM009</t>
  </si>
  <si>
    <t>Address protocal requirements</t>
  </si>
  <si>
    <t>SIRXPDK001</t>
  </si>
  <si>
    <t>Advise on products and services</t>
  </si>
  <si>
    <t>SITXCOM007</t>
  </si>
  <si>
    <t>Show social and cultural sensitivity</t>
  </si>
  <si>
    <t>SITTTVL003</t>
  </si>
  <si>
    <t>Provide advice on Australian destinations</t>
  </si>
  <si>
    <t>SITXCCS010</t>
  </si>
  <si>
    <t>Provide visitor information</t>
  </si>
  <si>
    <t>SITTGDE016</t>
  </si>
  <si>
    <t>Lead tour groups</t>
  </si>
  <si>
    <t>SITXCOM006</t>
  </si>
  <si>
    <t>Source and present information</t>
  </si>
  <si>
    <t>SITTTVL005</t>
  </si>
  <si>
    <t>Prepare customer quotations</t>
  </si>
  <si>
    <t>Start date</t>
  </si>
  <si>
    <t>CHCECE030</t>
  </si>
  <si>
    <t xml:space="preserve">Support inclusion and diversity	</t>
  </si>
  <si>
    <t>CHCECE031</t>
  </si>
  <si>
    <t xml:space="preserve">Support children’s health, safety and wellbeing	</t>
  </si>
  <si>
    <t>CHCECE032</t>
  </si>
  <si>
    <t>Nurture babies and toddlers</t>
  </si>
  <si>
    <t>CHCECE033</t>
  </si>
  <si>
    <t xml:space="preserve">Develop positive and respectful relationships with children	</t>
  </si>
  <si>
    <t>CHCECE034</t>
  </si>
  <si>
    <t xml:space="preserve">Use an approved learning framework to guide practice	</t>
  </si>
  <si>
    <t>CHCECE035</t>
  </si>
  <si>
    <t xml:space="preserve">Support the holistic learning and development of children	</t>
  </si>
  <si>
    <t>CHCECE036</t>
  </si>
  <si>
    <t xml:space="preserve">Provide experiences to support children’s play and learning	</t>
  </si>
  <si>
    <t>CHCECE037</t>
  </si>
  <si>
    <t xml:space="preserve">Support children to connect with the natural environment	</t>
  </si>
  <si>
    <t>CHCECE038</t>
  </si>
  <si>
    <t xml:space="preserve">Observe children to inform practice	</t>
  </si>
  <si>
    <t>CHCECE039</t>
  </si>
  <si>
    <t xml:space="preserve">Facilitate the holistic development of children in early childhood	</t>
  </si>
  <si>
    <t>CHCECE040</t>
  </si>
  <si>
    <t xml:space="preserve">Support children to develop a sense of self and others	</t>
  </si>
  <si>
    <t>CHCECE041</t>
  </si>
  <si>
    <t xml:space="preserve">Maintain a safe and healthy environment for children	</t>
  </si>
  <si>
    <t>CHCECE042</t>
  </si>
  <si>
    <t xml:space="preserve">Foster holistic early childhood learning, development and wellbeing	</t>
  </si>
  <si>
    <t>CHCECE043</t>
  </si>
  <si>
    <t xml:space="preserve">Nurture creativity in children	</t>
  </si>
  <si>
    <t>CHCECE044</t>
  </si>
  <si>
    <t xml:space="preserve">Facilitate compliance in a children’s education and care service	</t>
  </si>
  <si>
    <t>CHCECE045</t>
  </si>
  <si>
    <t xml:space="preserve">Foster the holistic development and wellbeing of children in early childhood	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</si>
  <si>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</si>
  <si>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</si>
  <si>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</si>
  <si>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</si>
  <si>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</si>
  <si>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</si>
  <si>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</si>
  <si>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</si>
  <si>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</si>
  <si>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</si>
  <si>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</si>
  <si>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</si>
  <si>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</si>
  <si>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</si>
  <si>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</si>
  <si>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</si>
  <si>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</si>
  <si>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</si>
  <si>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</si>
  <si>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</si>
  <si>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</si>
  <si>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</si>
  <si>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</si>
  <si>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</si>
  <si>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</si>
  <si>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</si>
  <si>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</si>
  <si>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</si>
  <si>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</si>
  <si>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</si>
  <si>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</si>
  <si>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Student id</t>
  </si>
  <si>
    <t>Student title</t>
  </si>
  <si>
    <t>First name</t>
  </si>
  <si>
    <t>Family name</t>
  </si>
  <si>
    <t>Gender</t>
  </si>
  <si>
    <t>Date of birth</t>
  </si>
  <si>
    <t>Survey contact status</t>
  </si>
  <si>
    <t>Email</t>
  </si>
  <si>
    <t>Alternative email</t>
  </si>
  <si>
    <t>Mobile phone</t>
  </si>
  <si>
    <t>Home phone</t>
  </si>
  <si>
    <t>Work phone</t>
  </si>
  <si>
    <t>Ms</t>
  </si>
  <si>
    <t>Kellie</t>
  </si>
  <si>
    <t>Armstrong</t>
  </si>
  <si>
    <t>F</t>
  </si>
  <si>
    <t>Suvey contact status</t>
  </si>
  <si>
    <t>A</t>
  </si>
  <si>
    <t>Available for survey use</t>
  </si>
  <si>
    <t>C</t>
  </si>
  <si>
    <t>Correctional facility (address or enrolment)</t>
  </si>
  <si>
    <t>D</t>
  </si>
  <si>
    <t>Deceased student</t>
  </si>
  <si>
    <t>E</t>
  </si>
  <si>
    <t>Excluded from survey use</t>
  </si>
  <si>
    <t>I</t>
  </si>
  <si>
    <t>Invalid address/itinerant student (very low likelihood of response)</t>
  </si>
  <si>
    <t>M</t>
  </si>
  <si>
    <t>Minor - under age of 15 (not to be surveyed)</t>
  </si>
  <si>
    <t>O</t>
  </si>
  <si>
    <t>Overseas (address or enrolment)</t>
  </si>
  <si>
    <t>kanne88@hmail.com</t>
  </si>
  <si>
    <t>0400401502</t>
  </si>
  <si>
    <t>Mr</t>
  </si>
  <si>
    <t>Brian</t>
  </si>
  <si>
    <t>Oshea</t>
  </si>
  <si>
    <t>bossman.oshea@hmail.com</t>
  </si>
  <si>
    <t>Jason</t>
  </si>
  <si>
    <t>Pollard</t>
  </si>
  <si>
    <t>jason.pollard@hmail.com</t>
  </si>
  <si>
    <t>Brad</t>
  </si>
  <si>
    <t>Reed</t>
  </si>
  <si>
    <t>bradley.john.reed@hmail.com</t>
  </si>
  <si>
    <t>Mrs</t>
  </si>
  <si>
    <t>Laura</t>
  </si>
  <si>
    <t>Oliver</t>
  </si>
  <si>
    <t>lauraleeollie@hmail.com</t>
  </si>
  <si>
    <t>Bonnie</t>
  </si>
  <si>
    <t>Hernandez</t>
  </si>
  <si>
    <t>bunnybonnie2000@hmail.com</t>
  </si>
  <si>
    <t>Jeremy</t>
  </si>
  <si>
    <t>Smith</t>
  </si>
  <si>
    <t>jezzaboy@hmail.com</t>
  </si>
  <si>
    <t>Aisha</t>
  </si>
  <si>
    <t>Patel</t>
  </si>
  <si>
    <t>Patelsrus@hmail.com</t>
  </si>
  <si>
    <t>Yuki</t>
  </si>
  <si>
    <t>Tanaka</t>
  </si>
  <si>
    <t>tanaka.y@hmail.com</t>
  </si>
  <si>
    <t>Amara</t>
  </si>
  <si>
    <t>Okafor</t>
  </si>
  <si>
    <t>amara@hmail.com</t>
  </si>
  <si>
    <t>Fatima</t>
  </si>
  <si>
    <t>Khan</t>
  </si>
  <si>
    <t>khancan@hmail.com</t>
  </si>
  <si>
    <t>Jinwoo</t>
  </si>
  <si>
    <t>Kim</t>
  </si>
  <si>
    <t>Jinwoo.Kim@hmail.com</t>
  </si>
  <si>
    <t>Liam</t>
  </si>
  <si>
    <t>O'Sullivan</t>
  </si>
  <si>
    <t>Williamo@hmail.com</t>
  </si>
  <si>
    <t>Miss</t>
  </si>
  <si>
    <t>Isla</t>
  </si>
  <si>
    <t>Nguyen</t>
  </si>
  <si>
    <t>islanguyen@hmail.com</t>
  </si>
  <si>
    <t>Priya</t>
  </si>
  <si>
    <t>Reddy</t>
  </si>
  <si>
    <t>priyareddy@hmail.com</t>
  </si>
  <si>
    <t>Sophia</t>
  </si>
  <si>
    <t>Nascimento</t>
  </si>
  <si>
    <t>sophia2002@hmail.com</t>
  </si>
  <si>
    <t>0445 489 779</t>
  </si>
  <si>
    <t>0438 198 499</t>
  </si>
  <si>
    <t>0461 086 237</t>
  </si>
  <si>
    <t>0452 025 044</t>
  </si>
  <si>
    <t>0425 171 258</t>
  </si>
  <si>
    <t>0462 089 541</t>
  </si>
  <si>
    <t>0419 284 753</t>
  </si>
  <si>
    <t>0457 394 216</t>
  </si>
  <si>
    <t>0427 508 361</t>
  </si>
  <si>
    <t>0446 293 875</t>
  </si>
  <si>
    <t>0439 786 140</t>
  </si>
  <si>
    <t>0465 310 297</t>
  </si>
  <si>
    <t>0478 905 214</t>
  </si>
  <si>
    <t>0415 238 602</t>
  </si>
  <si>
    <t>0456 781 934</t>
  </si>
  <si>
    <t>07</t>
  </si>
  <si>
    <t>08</t>
  </si>
  <si>
    <t>09</t>
  </si>
  <si>
    <t>10</t>
  </si>
  <si>
    <t>11</t>
  </si>
  <si>
    <t>12</t>
  </si>
  <si>
    <t>Y</t>
  </si>
  <si>
    <t>Postal address same</t>
  </si>
  <si>
    <t>Residential building name</t>
  </si>
  <si>
    <t>Residential flat/unit details</t>
  </si>
  <si>
    <t>Residential street number</t>
  </si>
  <si>
    <t>Residential street name</t>
  </si>
  <si>
    <t>Residential postcode</t>
  </si>
  <si>
    <t>Residential suburb</t>
  </si>
  <si>
    <t>Postal building name</t>
  </si>
  <si>
    <t>Postal flat/unit details</t>
  </si>
  <si>
    <t>Postal street number</t>
  </si>
  <si>
    <t>Postal street name</t>
  </si>
  <si>
    <t>Postal postcode</t>
  </si>
  <si>
    <t>Postal suburb</t>
  </si>
  <si>
    <t>Unique Student Identifier (USI)</t>
  </si>
  <si>
    <t>Highest school level completed</t>
  </si>
  <si>
    <t>Year highest school completed</t>
  </si>
  <si>
    <t>School</t>
  </si>
  <si>
    <t>Indigenous status id</t>
  </si>
  <si>
    <t xml:space="preserve">Country of birth </t>
  </si>
  <si>
    <t>Language at home</t>
  </si>
  <si>
    <t>Labour force status id</t>
  </si>
  <si>
    <t>Disability flag</t>
  </si>
  <si>
    <t>No - the client does not have a disability</t>
  </si>
  <si>
    <t>Yes - the client has a disability</t>
  </si>
  <si>
    <t>Not specified</t>
  </si>
  <si>
    <t>Labour force status identifier</t>
  </si>
  <si>
    <t>Full-time employee</t>
  </si>
  <si>
    <t>Part-time employee</t>
  </si>
  <si>
    <t>Self-employed - not employing others</t>
  </si>
  <si>
    <t>Self-employed - employing others</t>
  </si>
  <si>
    <t>Employed - unpaid worker in a family business</t>
  </si>
  <si>
    <t>Unemployed - seeking full-time work</t>
  </si>
  <si>
    <t>Unemployed - seeking part-time work</t>
  </si>
  <si>
    <t>Not employed - not seeking employment</t>
  </si>
  <si>
    <t>Highest school level completed identifier</t>
  </si>
  <si>
    <t>Did not go to school</t>
  </si>
  <si>
    <t>Year 8 or below</t>
  </si>
  <si>
    <t>Year 9 or equivalent</t>
  </si>
  <si>
    <t>Completed Year 10</t>
  </si>
  <si>
    <t>Completed Year 11</t>
  </si>
  <si>
    <t>Completed Year 12</t>
  </si>
  <si>
    <t>Prior educational achievement</t>
  </si>
  <si>
    <t>Prior educational achievement flag</t>
  </si>
  <si>
    <t>No - a prior educational achievement has not been successfully completed</t>
  </si>
  <si>
    <t>Yes - a prior educational achievement has been successfully completed</t>
  </si>
  <si>
    <t>RTO details</t>
  </si>
  <si>
    <t>y</t>
  </si>
  <si>
    <t>Student ID</t>
  </si>
  <si>
    <t>Course title</t>
  </si>
  <si>
    <t>Delivery mode</t>
  </si>
  <si>
    <t>Funding source - national</t>
  </si>
  <si>
    <t>Fee exemption type id</t>
  </si>
  <si>
    <t>Hours attended</t>
  </si>
  <si>
    <t>First Name</t>
  </si>
  <si>
    <t>Family Name</t>
  </si>
  <si>
    <t>Subject instance ID</t>
  </si>
  <si>
    <t>Subject code</t>
  </si>
  <si>
    <t>Delivery mode id</t>
  </si>
  <si>
    <t>External delivery</t>
  </si>
  <si>
    <t>Internal delivery</t>
  </si>
  <si>
    <t>W</t>
  </si>
  <si>
    <t>Workplace-based delivery</t>
  </si>
  <si>
    <t>N</t>
  </si>
  <si>
    <t>Not applicable - recognition of prior learning/credit transfer</t>
  </si>
  <si>
    <t>Postal state id
(set to VIC)</t>
  </si>
  <si>
    <t>Prior Educational level (if yes)</t>
  </si>
  <si>
    <t>Prior educational achievement level</t>
  </si>
  <si>
    <t>008</t>
  </si>
  <si>
    <t>Bachelor degree or higher</t>
  </si>
  <si>
    <t>Advanced diploma or associate degree level</t>
  </si>
  <si>
    <t>Diploma level</t>
  </si>
  <si>
    <t>Miscellaneous education</t>
  </si>
  <si>
    <t>Title</t>
  </si>
  <si>
    <t>Funding source id</t>
  </si>
  <si>
    <t>Commonwealth and state general purpose recurrent</t>
  </si>
  <si>
    <t>Commonwealth specific funding programs</t>
  </si>
  <si>
    <t>State specific funding programs</t>
  </si>
  <si>
    <t>Domestic client - other revenue</t>
  </si>
  <si>
    <t>Fee exemption</t>
  </si>
  <si>
    <t>Pensioner</t>
  </si>
  <si>
    <t>Health Care Card</t>
  </si>
  <si>
    <t>Other approved</t>
  </si>
  <si>
    <t>Scheduled hours</t>
  </si>
  <si>
    <t>Result</t>
  </si>
  <si>
    <t>Date resulted</t>
  </si>
  <si>
    <t>Trainer/Assessor</t>
  </si>
  <si>
    <t>Results</t>
  </si>
  <si>
    <t>Competent</t>
  </si>
  <si>
    <t>Not Yet Competent</t>
  </si>
  <si>
    <t>Did Not Complete</t>
  </si>
  <si>
    <t>Withdrawn</t>
  </si>
  <si>
    <t>HOW TO USE (INSTRUCTIONS)</t>
  </si>
  <si>
    <t xml:space="preserve">Please note that some worksheets/tabs at the bottom are locked for Management/Administrative use only. </t>
  </si>
  <si>
    <t>BSB30120</t>
  </si>
  <si>
    <t>Certificate III in Business</t>
  </si>
  <si>
    <t xml:space="preserve">080901	</t>
  </si>
  <si>
    <t xml:space="preserve">Secretarial and Clerical Studies  </t>
  </si>
  <si>
    <t>General Clerks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</si>
  <si>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</si>
  <si>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</si>
  <si>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</si>
  <si>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</si>
  <si>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</si>
  <si>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</si>
  <si>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</si>
  <si>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</si>
  <si>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</si>
  <si>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</si>
  <si>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</si>
  <si>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</si>
  <si>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</si>
  <si>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</si>
  <si>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</si>
  <si>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</si>
  <si>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</si>
  <si>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</si>
  <si>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</si>
  <si>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</si>
  <si>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</si>
  <si>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</si>
  <si>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</si>
  <si>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BSBCRT311</t>
  </si>
  <si>
    <t>BSBTWK301</t>
  </si>
  <si>
    <t>BSBPEF201</t>
  </si>
  <si>
    <t>BSBWHS311</t>
  </si>
  <si>
    <t>BSBSUS211</t>
  </si>
  <si>
    <t>BSBXCM301</t>
  </si>
  <si>
    <t>BSBESB302</t>
  </si>
  <si>
    <t>BSBOPS302</t>
  </si>
  <si>
    <t>BSBPEF301</t>
  </si>
  <si>
    <t>BSBSTR301</t>
  </si>
  <si>
    <t>BSBPMG430</t>
  </si>
  <si>
    <t>BSBOPS306</t>
  </si>
  <si>
    <t>BSBWRT311</t>
  </si>
  <si>
    <t>Apply critical thinking skills in a team environment</t>
  </si>
  <si>
    <t>Use inclusive work practices</t>
  </si>
  <si>
    <t>Support personal wellbeing in the workplace</t>
  </si>
  <si>
    <t>Assist with maintaining workplace safety</t>
  </si>
  <si>
    <t>Participate in sustainable work practices</t>
  </si>
  <si>
    <t>Engage in workplace communication</t>
  </si>
  <si>
    <t>Develop and present business proposals</t>
  </si>
  <si>
    <t>Identify business risk</t>
  </si>
  <si>
    <t>Organise personal work priorities</t>
  </si>
  <si>
    <t>Contribute to continuous improvement</t>
  </si>
  <si>
    <t>Undertake project work</t>
  </si>
  <si>
    <t>Record stakeholder interactions</t>
  </si>
  <si>
    <t>Write simple documents</t>
  </si>
  <si>
    <t>Chitra Suwannathat</t>
  </si>
  <si>
    <t>Eddie Carnavale</t>
  </si>
  <si>
    <t>Tia Jean</t>
  </si>
  <si>
    <t>Disability id</t>
  </si>
  <si>
    <t>Hearing/deaf</t>
  </si>
  <si>
    <t>Physical</t>
  </si>
  <si>
    <t>Intellectual</t>
  </si>
  <si>
    <t>Learning</t>
  </si>
  <si>
    <t>Mental illness</t>
  </si>
  <si>
    <t>Acquired brain impairment</t>
  </si>
  <si>
    <t>Vision</t>
  </si>
  <si>
    <t>Medical condition</t>
  </si>
  <si>
    <t>Other</t>
  </si>
  <si>
    <t>Sonja</t>
  </si>
  <si>
    <t>Baldcott</t>
  </si>
  <si>
    <t>Residential state id
(set to VIC)</t>
  </si>
  <si>
    <t>Identification type</t>
  </si>
  <si>
    <t>ID Sighted and correct</t>
  </si>
  <si>
    <t>Notes</t>
  </si>
  <si>
    <t>ID_id</t>
  </si>
  <si>
    <t>License</t>
  </si>
  <si>
    <t>Government Health Card</t>
  </si>
  <si>
    <t>Passport</t>
  </si>
  <si>
    <t>No ID - FOLLOW UP</t>
  </si>
  <si>
    <t xml:space="preserve">ID validation </t>
  </si>
  <si>
    <t>Yes - sighted, correct, on file</t>
  </si>
  <si>
    <t>No - copy needed for file</t>
  </si>
  <si>
    <t>No - not provided FOLLOW UP</t>
  </si>
  <si>
    <t>Incorrect information FOLLOW UP</t>
  </si>
  <si>
    <t>Birth Certificate</t>
  </si>
  <si>
    <t>Adrian</t>
  </si>
  <si>
    <t>Castillo</t>
  </si>
  <si>
    <t>Jasmine</t>
  </si>
  <si>
    <t>Hendich</t>
  </si>
  <si>
    <t>Hugo</t>
  </si>
  <si>
    <t>Morley</t>
  </si>
  <si>
    <t>Quinn</t>
  </si>
  <si>
    <t>Chambers</t>
  </si>
  <si>
    <t>Melissa</t>
  </si>
  <si>
    <t>Campion</t>
  </si>
  <si>
    <t>Hien</t>
  </si>
  <si>
    <t>Patrice</t>
  </si>
  <si>
    <t>LeFevre</t>
  </si>
  <si>
    <t>NB</t>
  </si>
  <si>
    <t>Prefer not to answer</t>
  </si>
  <si>
    <t>Victoria Lane</t>
  </si>
  <si>
    <t>Elmwood Ave</t>
  </si>
  <si>
    <t>South Yarra</t>
  </si>
  <si>
    <t>Brighton Road</t>
  </si>
  <si>
    <t>St Kilda</t>
  </si>
  <si>
    <t>Willow Street</t>
  </si>
  <si>
    <t>Carlton</t>
  </si>
  <si>
    <t>Ocean Drive</t>
  </si>
  <si>
    <t>Port Melbourne</t>
  </si>
  <si>
    <t>Station Pde</t>
  </si>
  <si>
    <t>Richmond</t>
  </si>
  <si>
    <t>Parkview Cres</t>
  </si>
  <si>
    <t>Fitzroy</t>
  </si>
  <si>
    <t>Maple Court</t>
  </si>
  <si>
    <t>Hawthorn</t>
  </si>
  <si>
    <t>Southbank</t>
  </si>
  <si>
    <t>High Street</t>
  </si>
  <si>
    <t>Northcote</t>
  </si>
  <si>
    <t>Riverband Road</t>
  </si>
  <si>
    <t>Chapel Lane</t>
  </si>
  <si>
    <t>Prahran</t>
  </si>
  <si>
    <t>Sunset Blvd</t>
  </si>
  <si>
    <t>Docklands</t>
  </si>
  <si>
    <t>Garden Ave</t>
  </si>
  <si>
    <t>Brunswick</t>
  </si>
  <si>
    <t>Notts Road</t>
  </si>
  <si>
    <t>Williamstown</t>
  </si>
  <si>
    <t>Summit Drive</t>
  </si>
  <si>
    <t>Doncaster</t>
  </si>
  <si>
    <t>Dandenong</t>
  </si>
  <si>
    <t>Lonsdale Street</t>
  </si>
  <si>
    <t>8XYZ34H6J2K1</t>
  </si>
  <si>
    <t>9AB56M7P3R8</t>
  </si>
  <si>
    <t>7QRS12T4L9V</t>
  </si>
  <si>
    <t>6HJK89P2Z1Q</t>
  </si>
  <si>
    <t>5LMN34R8V2T</t>
  </si>
  <si>
    <t>3XYZ45P9H6M</t>
  </si>
  <si>
    <t>2AB78T1Q5K3</t>
  </si>
  <si>
    <t>4PQR12Z6L8H</t>
  </si>
  <si>
    <t>1LMN89K3V2T</t>
  </si>
  <si>
    <t>9XYZ56H4Q3M</t>
  </si>
  <si>
    <t>8AB12T7L5K9</t>
  </si>
  <si>
    <t>7PQR34H1Z8M</t>
  </si>
  <si>
    <t>6LMN45V2T9Q</t>
  </si>
  <si>
    <t>5XYZ78K3P1R</t>
  </si>
  <si>
    <t>3AB89Z4L2H6</t>
  </si>
  <si>
    <t>2PQR56T1V9M</t>
  </si>
  <si>
    <t>Southern Cross High School</t>
  </si>
  <si>
    <t>Evergreen Secondary College</t>
  </si>
  <si>
    <t>Riverstone High School</t>
  </si>
  <si>
    <t>Harbourview Secondary School</t>
  </si>
  <si>
    <t>Bright Horizon High School</t>
  </si>
  <si>
    <t>Crestwood Secondary College</t>
  </si>
  <si>
    <t>Summit Ridge High School</t>
  </si>
  <si>
    <t>Golden Plains Secondary School</t>
  </si>
  <si>
    <t>Bluebell High School</t>
  </si>
  <si>
    <t>Ironbark Secondary College</t>
  </si>
  <si>
    <t>Lakeside High School</t>
  </si>
  <si>
    <t>Oakwood Secondary College</t>
  </si>
  <si>
    <t>Sunrise Valley High School</t>
  </si>
  <si>
    <t>Redwood Heights Secondary School</t>
  </si>
  <si>
    <t>Elmwood Secondary College</t>
  </si>
  <si>
    <t>Indigenous ID</t>
  </si>
  <si>
    <t>Yes, Aboriginal</t>
  </si>
  <si>
    <t>Yes, Torres Strait Islander</t>
  </si>
  <si>
    <t>Yes, Aboriginal AND Torres Strait Islander</t>
  </si>
  <si>
    <t>No, Neither Aboriginal Nor Torres Strait Islander</t>
  </si>
  <si>
    <t>Australia</t>
  </si>
  <si>
    <t>English</t>
  </si>
  <si>
    <t>English / Spanish</t>
  </si>
  <si>
    <t>English / Hindi</t>
  </si>
  <si>
    <t>English / Urdu</t>
  </si>
  <si>
    <t>English / Korean</t>
  </si>
  <si>
    <t>English / Vietnamese</t>
  </si>
  <si>
    <t>English / Italian</t>
  </si>
  <si>
    <t>Row Labels</t>
  </si>
  <si>
    <t>(blank)</t>
  </si>
  <si>
    <t>Grand Total</t>
  </si>
  <si>
    <t>Column Labels</t>
  </si>
  <si>
    <t>Count of Result</t>
  </si>
  <si>
    <t xml:space="preserve">Search for specific course results by selecting the Course ID in the dropdown box next to (All) below. </t>
  </si>
  <si>
    <t xml:space="preserve">Where prompted to select from a drop down and there is more than one value (numbers and words), select the number. This is coded to meet the requirements of AVETMISS data. </t>
  </si>
  <si>
    <t xml:space="preserve">Whilst most reporting is completed by Management/Administration, you can view results by courses. </t>
  </si>
  <si>
    <r>
      <t xml:space="preserve">These are </t>
    </r>
    <r>
      <rPr>
        <b/>
        <sz val="11"/>
        <color rgb="FFC00000"/>
        <rFont val="Aptos Narrow"/>
        <family val="2"/>
        <scheme val="minor"/>
      </rPr>
      <t>marked in RED</t>
    </r>
    <r>
      <rPr>
        <sz val="11"/>
        <color theme="1"/>
        <rFont val="Aptos Narrow"/>
        <family val="2"/>
        <scheme val="minor"/>
      </rPr>
      <t xml:space="preserve">. You can view, but cannot edit this information. </t>
    </r>
  </si>
  <si>
    <r>
      <t xml:space="preserve">Data can be entered under the columns and tabs </t>
    </r>
    <r>
      <rPr>
        <b/>
        <i/>
        <u/>
        <sz val="11"/>
        <color theme="1"/>
        <rFont val="Aptos Narrow"/>
        <family val="2"/>
        <scheme val="minor"/>
      </rPr>
      <t>marked green.</t>
    </r>
  </si>
  <si>
    <t xml:space="preserve">Instructions on how to select the course/qualification and a button taking you directly to the Results tab are provided on the Reporting tab. </t>
  </si>
  <si>
    <r>
      <t>You can access this information through the</t>
    </r>
    <r>
      <rPr>
        <b/>
        <sz val="11"/>
        <color rgb="FF0070C0"/>
        <rFont val="Aptos Narrow"/>
        <family val="2"/>
        <scheme val="minor"/>
      </rPr>
      <t xml:space="preserve"> blue Reporting tab. </t>
    </r>
  </si>
  <si>
    <t>Saunders</t>
  </si>
  <si>
    <t>Elliot</t>
  </si>
  <si>
    <t>Smonth</t>
  </si>
  <si>
    <t>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</si>
</sst>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left"/>
    </xf>
    <xf numFmtId="49" fontId="2" fillId="0" borderId="0" xfId="0" applyNumberFormat="1" applyFont="1"/>
    <xf numFmtId="0" fontId="1" fillId="3" borderId="0" xfId="0" applyFont="1" applyFill="1"/>
    <xf numFmtId="49" fontId="1" fillId="3" borderId="0" xfId="0" applyNumberFormat="1" applyFont="1" applyFill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top" wrapText="1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3" borderId="0" xfId="0" applyFont="1" applyFill="1"/>
    <xf numFmtId="0" fontId="9" fillId="3" borderId="0" xfId="0" applyFont="1" applyFill="1"/>
    <xf numFmtId="0" fontId="10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11" fillId="4" borderId="0" xfId="0" applyFont="1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12" fillId="3" borderId="0" xfId="0" applyFont="1" applyFill="1"/>
    <xf numFmtId="0" fontId="15" fillId="0" borderId="0" xfId="0" applyFont="1"/>
    <xf numFmtId="0" fontId="15" fillId="4" borderId="0" xfId="0" applyFont="1" applyFill="1"/>
  </cellXfs>
  <cellStyles count="2">
    <cellStyle name="Hyperlink" xfId="1" builtinId="8"/>
    <cellStyle name="Normal" xfId="0" builtinId="0"/>
  </cellStyles>
  <dxfs count="2"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sults!A1"/><Relationship Id="rId2" Type="http://schemas.openxmlformats.org/officeDocument/2006/relationships/hyperlink" Target="https://www.ncver.edu.au/rto-hub/statistical-standard-software/avetmiss-data-element-definitions-edition-2.3" TargetMode="Externa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1</xdr:row>
      <xdr:rowOff>57150</xdr:rowOff>
    </xdr:from>
    <xdr:to>
      <xdr:col>0</xdr:col>
      <xdr:colOff>2012950</xdr:colOff>
      <xdr:row>3</xdr:row>
      <xdr:rowOff>166158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C87DB14-F809-01CD-117F-4FF73279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950" y="311150"/>
          <a:ext cx="1905000" cy="66145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63500</xdr:rowOff>
    </xdr:from>
    <xdr:to>
      <xdr:col>3</xdr:col>
      <xdr:colOff>377909</xdr:colOff>
      <xdr:row>9</xdr:row>
      <xdr:rowOff>317500</xdr:rowOff>
    </xdr:to>
    <xdr:pic>
      <xdr:nvPicPr>
        <xdr:cNvPr id="2" name="Picture 1" descr="A screenshot of a computer&#10;&#10;AI-generated content may be incorrect.">
          <a:extLst>
            <a:ext uri="{FF2B5EF4-FFF2-40B4-BE49-F238E27FC236}">
              <a16:creationId xmlns:a16="http://schemas.microsoft.com/office/drawing/2014/main" id="{41CD09D7-0EE9-B497-0A85-191257E4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6600" y="685800"/>
          <a:ext cx="936709" cy="1727200"/>
        </a:xfrm>
        <a:prstGeom prst="rect">
          <a:avLst/>
        </a:prstGeom>
      </xdr:spPr>
    </xdr:pic>
    <xdr:clientData/>
  </xdr:twoCellAnchor>
  <xdr:twoCellAnchor editAs="oneCell">
    <xdr:from>
      <xdr:col>1</xdr:col>
      <xdr:colOff>2114550</xdr:colOff>
      <xdr:row>9</xdr:row>
      <xdr:rowOff>311150</xdr:rowOff>
    </xdr:from>
    <xdr:to>
      <xdr:col>1</xdr:col>
      <xdr:colOff>3884247</xdr:colOff>
      <xdr:row>16</xdr:row>
      <xdr:rowOff>38100</xdr:rowOff>
    </xdr:to>
    <xdr:pic>
      <xdr:nvPicPr>
        <xdr:cNvPr id="5" name="Picture 4" descr="A screenshot of a computer&#10;&#10;AI-generated content may be incorrect.">
          <a:extLst>
            <a:ext uri="{FF2B5EF4-FFF2-40B4-BE49-F238E27FC236}">
              <a16:creationId xmlns:a16="http://schemas.microsoft.com/office/drawing/2014/main" id="{4CA1CB4F-95B6-8874-D1B0-A7A4A9CFE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9169"/>
        <a:stretch/>
      </xdr:blipFill>
      <xdr:spPr>
        <a:xfrm>
          <a:off x="4171950" y="2222500"/>
          <a:ext cx="1769697" cy="1200150"/>
        </a:xfrm>
        <a:prstGeom prst="rect">
          <a:avLst/>
        </a:prstGeom>
      </xdr:spPr>
    </xdr:pic>
    <xdr:clientData/>
  </xdr:twoCellAnchor>
  <xdr:twoCellAnchor>
    <xdr:from>
      <xdr:col>2</xdr:col>
      <xdr:colOff>69850</xdr:colOff>
      <xdr:row>6</xdr:row>
      <xdr:rowOff>25400</xdr:rowOff>
    </xdr:from>
    <xdr:to>
      <xdr:col>2</xdr:col>
      <xdr:colOff>307975</xdr:colOff>
      <xdr:row>7</xdr:row>
      <xdr:rowOff>95249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F796C4B-3CF2-4A29-84B2-E243F5287D4F}"/>
            </a:ext>
          </a:extLst>
        </xdr:cNvPr>
        <xdr:cNvSpPr/>
      </xdr:nvSpPr>
      <xdr:spPr>
        <a:xfrm>
          <a:off x="8375650" y="1752600"/>
          <a:ext cx="238125" cy="2539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5791200</xdr:colOff>
      <xdr:row>2</xdr:row>
      <xdr:rowOff>279400</xdr:rowOff>
    </xdr:from>
    <xdr:to>
      <xdr:col>2</xdr:col>
      <xdr:colOff>88900</xdr:colOff>
      <xdr:row>5</xdr:row>
      <xdr:rowOff>165100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11D6CD6-C09C-4E8E-AB4E-855F6A8C95EE}"/>
            </a:ext>
          </a:extLst>
        </xdr:cNvPr>
        <xdr:cNvCxnSpPr/>
      </xdr:nvCxnSpPr>
      <xdr:spPr>
        <a:xfrm>
          <a:off x="7848600" y="901700"/>
          <a:ext cx="546100" cy="8064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15</xdr:col>
      <xdr:colOff>731851</xdr:colOff>
      <xdr:row>26</xdr:row>
      <xdr:rowOff>34003</xdr:rowOff>
    </xdr:to>
    <xdr:pic>
      <xdr:nvPicPr>
        <xdr:cNvPr id="12" name="Picture 11" descr="A screenshot of a computer&#10;&#10;AI-generated content may be incorrect.">
          <a:extLst>
            <a:ext uri="{FF2B5EF4-FFF2-40B4-BE49-F238E27FC236}">
              <a16:creationId xmlns:a16="http://schemas.microsoft.com/office/drawing/2014/main" id="{C4E0D741-5457-417D-AE5B-48F3D46C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063" y="1674813"/>
          <a:ext cx="5089538" cy="3320128"/>
        </a:xfrm>
        <a:prstGeom prst="rect">
          <a:avLst/>
        </a:prstGeom>
      </xdr:spPr>
    </xdr:pic>
    <xdr:clientData/>
  </xdr:twoCellAnchor>
  <xdr:twoCellAnchor>
    <xdr:from>
      <xdr:col>0</xdr:col>
      <xdr:colOff>606424</xdr:colOff>
      <xdr:row>1</xdr:row>
      <xdr:rowOff>155575</xdr:rowOff>
    </xdr:from>
    <xdr:to>
      <xdr:col>4</xdr:col>
      <xdr:colOff>596899</xdr:colOff>
      <xdr:row>6</xdr:row>
      <xdr:rowOff>166687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EF413-2E59-471C-B41E-53F8D65C85F2}"/>
            </a:ext>
          </a:extLst>
        </xdr:cNvPr>
        <xdr:cNvSpPr/>
      </xdr:nvSpPr>
      <xdr:spPr>
        <a:xfrm>
          <a:off x="606424" y="338138"/>
          <a:ext cx="2435225" cy="113823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400" b="1" kern="1200"/>
            <a:t>AVETMISS</a:t>
          </a:r>
          <a:r>
            <a:rPr lang="en-AU" sz="1400" b="1" kern="1200" baseline="0"/>
            <a:t> Data Definitions (Edition 2.3 - Nov 2022)</a:t>
          </a:r>
          <a:endParaRPr lang="en-AU" sz="1400" b="1" kern="12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10</xdr:col>
      <xdr:colOff>46037</xdr:colOff>
      <xdr:row>12</xdr:row>
      <xdr:rowOff>153986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BF3189-9F82-4B7D-A83E-578A6A68B72F}"/>
            </a:ext>
          </a:extLst>
        </xdr:cNvPr>
        <xdr:cNvSpPr txBox="1"/>
      </xdr:nvSpPr>
      <xdr:spPr>
        <a:xfrm>
          <a:off x="609600" y="1289050"/>
          <a:ext cx="5532437" cy="89058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kern="1200"/>
            <a:t>REPORTING: AVETMISS Data</a:t>
          </a:r>
        </a:p>
        <a:p>
          <a:r>
            <a:rPr lang="en-AU" sz="1100" kern="1200"/>
            <a:t>Each tab at the bottom of this document</a:t>
          </a:r>
          <a:r>
            <a:rPr lang="en-AU" sz="1100" kern="1200" baseline="0"/>
            <a:t> corresponds with a NAT file (AVETMISS data) required for reporting to NCVER regularly. For questions relating to this reporting, you can contact the Training Manager or Administration Coordinator.</a:t>
          </a:r>
        </a:p>
        <a:p>
          <a:endParaRPr lang="en-AU" sz="1100" u="none" kern="1200" baseline="0">
            <a:solidFill>
              <a:schemeClr val="tx2"/>
            </a:solidFill>
          </a:endParaRPr>
        </a:p>
        <a:p>
          <a:endParaRPr lang="en-AU" sz="1100" u="sng" kern="1200" baseline="0">
            <a:solidFill>
              <a:schemeClr val="tx2"/>
            </a:solidFill>
          </a:endParaRPr>
        </a:p>
        <a:p>
          <a:endParaRPr lang="en-AU" sz="1100" u="sng" kern="1200">
            <a:solidFill>
              <a:schemeClr val="tx2"/>
            </a:solidFill>
          </a:endParaRPr>
        </a:p>
      </xdr:txBody>
    </xdr:sp>
    <xdr:clientData/>
  </xdr:twoCellAnchor>
  <xdr:twoCellAnchor>
    <xdr:from>
      <xdr:col>1</xdr:col>
      <xdr:colOff>6350</xdr:colOff>
      <xdr:row>13</xdr:row>
      <xdr:rowOff>11111</xdr:rowOff>
    </xdr:from>
    <xdr:to>
      <xdr:col>10</xdr:col>
      <xdr:colOff>52387</xdr:colOff>
      <xdr:row>33</xdr:row>
      <xdr:rowOff>123824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896A87-5B88-4E18-ABC7-4206C40695FC}"/>
            </a:ext>
          </a:extLst>
        </xdr:cNvPr>
        <xdr:cNvSpPr txBox="1"/>
      </xdr:nvSpPr>
      <xdr:spPr>
        <a:xfrm>
          <a:off x="615950" y="2220911"/>
          <a:ext cx="5532437" cy="3795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Training Organisation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Training Organisation File (NAT00010)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Delivery Location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Training Organisation Delivery Location File (NAT00020)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>
            <a:effectLst/>
          </a:endParaRPr>
        </a:p>
        <a:p>
          <a:r>
            <a:rPr lang="en-AU" u="sng">
              <a:effectLst/>
            </a:rPr>
            <a:t>Course </a:t>
          </a:r>
          <a:r>
            <a:rPr lang="en-AU" u="sng" baseline="0">
              <a:effectLst/>
            </a:rPr>
            <a:t>Details</a:t>
          </a:r>
          <a:endParaRPr lang="en-AU" u="sng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>
              <a:effectLst/>
            </a:rPr>
            <a:t>	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File (NAT00030)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Subject Details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Subject File (NAT00060)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>
            <a:effectLst/>
          </a:endParaRPr>
        </a:p>
        <a:p>
          <a:r>
            <a:rPr lang="en-AU" sz="1100" u="sng" kern="1200"/>
            <a:t>Clients - Students</a:t>
          </a:r>
        </a:p>
        <a:p>
          <a:r>
            <a:rPr lang="en-AU" sz="1100" kern="1200"/>
            <a:t>	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Client File (NAT00080)</a:t>
          </a:r>
          <a:endParaRPr lang="en-AU">
            <a:effectLst/>
          </a:endParaRP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Client Contact Details File (NAT00085)</a:t>
          </a:r>
          <a:endParaRPr lang="en-AU">
            <a:effectLst/>
          </a:endParaRP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Disability File (NAT00090)</a:t>
          </a:r>
          <a:endParaRPr lang="en-AU">
            <a:effectLst/>
          </a:endParaRP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Prior Educational Achievement File (NAT00100)</a:t>
          </a:r>
        </a:p>
        <a:p>
          <a:endParaRPr lang="en-A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Enrolments</a:t>
          </a:r>
          <a:endParaRPr lang="en-AU" u="sng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kern="1200"/>
            <a:t>	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Completed File (NAT00130)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Reports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the Training Manager and Administration Coordinator have permission to generate and upload data files for reporting. </a:t>
          </a:r>
          <a:endParaRPr lang="en-AU" u="none">
            <a:effectLst/>
          </a:endParaRPr>
        </a:p>
        <a:p>
          <a:endParaRPr lang="en-AU" sz="1100" kern="1200"/>
        </a:p>
      </xdr:txBody>
    </xdr:sp>
    <xdr:clientData/>
  </xdr:twoCellAnchor>
  <xdr:twoCellAnchor>
    <xdr:from>
      <xdr:col>12</xdr:col>
      <xdr:colOff>785813</xdr:colOff>
      <xdr:row>9</xdr:row>
      <xdr:rowOff>142876</xdr:rowOff>
    </xdr:from>
    <xdr:to>
      <xdr:col>12</xdr:col>
      <xdr:colOff>1023938</xdr:colOff>
      <xdr:row>11</xdr:row>
      <xdr:rowOff>31750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6AC5E905-E0F2-4D1B-BFC8-15350849D5AC}"/>
            </a:ext>
          </a:extLst>
        </xdr:cNvPr>
        <xdr:cNvSpPr/>
      </xdr:nvSpPr>
      <xdr:spPr>
        <a:xfrm>
          <a:off x="8715376" y="2000251"/>
          <a:ext cx="238125" cy="2539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12</xdr:col>
      <xdr:colOff>1135062</xdr:colOff>
      <xdr:row>10</xdr:row>
      <xdr:rowOff>7938</xdr:rowOff>
    </xdr:from>
    <xdr:to>
      <xdr:col>15</xdr:col>
      <xdr:colOff>301625</xdr:colOff>
      <xdr:row>10</xdr:row>
      <xdr:rowOff>47625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3848BD0-4BFA-16D7-9508-110DC55847A9}"/>
            </a:ext>
          </a:extLst>
        </xdr:cNvPr>
        <xdr:cNvCxnSpPr/>
      </xdr:nvCxnSpPr>
      <xdr:spPr>
        <a:xfrm flipH="1">
          <a:off x="9064625" y="2047876"/>
          <a:ext cx="2317750" cy="3968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595314</xdr:colOff>
      <xdr:row>1</xdr:row>
      <xdr:rowOff>150811</xdr:rowOff>
    </xdr:from>
    <xdr:to>
      <xdr:col>12</xdr:col>
      <xdr:colOff>381001</xdr:colOff>
      <xdr:row>6</xdr:row>
      <xdr:rowOff>142873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D95077-3631-4ECD-9481-7510D65701EE}"/>
            </a:ext>
          </a:extLst>
        </xdr:cNvPr>
        <xdr:cNvSpPr/>
      </xdr:nvSpPr>
      <xdr:spPr>
        <a:xfrm>
          <a:off x="6707189" y="333374"/>
          <a:ext cx="1603375" cy="1119187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400" b="1" kern="1200">
              <a:solidFill>
                <a:sysClr val="windowText" lastClr="000000"/>
              </a:solidFill>
            </a:rPr>
            <a:t>Results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zabeth Meadows" refreshedDate="45686.688523842589" createdVersion="8" refreshedVersion="8" minRefreshableVersion="3" recordCount="303" xr:uid="{348D0AE3-3A63-4148-9744-090764483BBD}">
  <cacheSource type="worksheet">
    <worksheetSource ref="A1:R1048576" sheet="Enrolments"/>
  </cacheSource>
  <cacheFields count="18">
    <cacheField name="Student ID" numFmtId="0">
      <sharedItems containsString="0" containsBlank="1" containsNumber="1" containsInteger="1" minValue="205" maxValue="219" count="13">
        <n v="205"/>
        <n v="208"/>
        <n v="210"/>
        <n v="211"/>
        <n v="212"/>
        <n v="213"/>
        <n v="214"/>
        <n v="215"/>
        <n v="216"/>
        <n v="217"/>
        <n v="218"/>
        <n v="219"/>
        <m/>
      </sharedItems>
    </cacheField>
    <cacheField name="Title" numFmtId="0">
      <sharedItems containsBlank="1" containsMixedTypes="1" containsNumber="1" containsInteger="1" minValue="0" maxValue="0"/>
    </cacheField>
    <cacheField name="First Name" numFmtId="0">
      <sharedItems containsBlank="1" count="14">
        <s v="Jinwoo"/>
        <s v="Priya"/>
        <s v="Sonja"/>
        <s v="Adrian"/>
        <s v="Jasmine"/>
        <s v="Hugo"/>
        <s v="Quinn"/>
        <s v="Melissa"/>
        <s v="Hien"/>
        <s v="Patrice"/>
        <s v="Elliot"/>
        <s v="Will"/>
        <e v="#N/A"/>
        <m/>
      </sharedItems>
    </cacheField>
    <cacheField name="Family Name" numFmtId="0">
      <sharedItems containsBlank="1" count="14">
        <s v="Kim"/>
        <s v="Reddy"/>
        <s v="Baldcott"/>
        <s v="Castillo"/>
        <s v="Hendich"/>
        <s v="Morley"/>
        <s v="Chambers"/>
        <s v="Campion"/>
        <s v="Nguyen"/>
        <s v="LeFevre"/>
        <s v="Saunders"/>
        <s v="Smonth"/>
        <e v="#N/A"/>
        <m/>
      </sharedItems>
    </cacheField>
    <cacheField name="Course ID" numFmtId="0">
      <sharedItems containsBlank="1" count="4">
        <s v="CHC32015"/>
        <s v="CHC30121"/>
        <s v="BSB30120"/>
        <m/>
      </sharedItems>
    </cacheField>
    <cacheField name="Course title" numFmtId="0">
      <sharedItems containsBlank="1"/>
    </cacheField>
    <cacheField name="Subject instance ID" numFmtId="0">
      <sharedItems containsBlank="1"/>
    </cacheField>
    <cacheField name="Subject code" numFmtId="0">
      <sharedItems containsBlank="1" count="45">
        <s v="CHCECE035"/>
        <s v="SITTTVL004"/>
        <s v="SITXWHS005"/>
        <s v="SITXCCS014"/>
        <s v="SITXCOM008"/>
        <s v="HLTAID011"/>
        <s v="SITTTVL011"/>
        <s v="SITXCOM009"/>
        <s v="SIRXPDK001"/>
        <s v="SITXCOM007"/>
        <s v="SITTTVL003"/>
        <s v="SITXCCS010"/>
        <s v="SITTGDE016"/>
        <s v="SITXCOM006"/>
        <s v="SITTTVL005"/>
        <s v="CHCECE030"/>
        <s v="CHCECE031"/>
        <s v="CHCECE032"/>
        <s v="CHCECE033"/>
        <s v="CHCECE034"/>
        <s v="CHCECE036"/>
        <s v="CHCECE037"/>
        <s v="CHCECE038"/>
        <s v="CHCECE039"/>
        <s v="CHCECE040"/>
        <s v="CHCECE041"/>
        <s v="CHCECE042"/>
        <s v="CHCECE043"/>
        <s v="CHCECE044"/>
        <s v="CHCECE045"/>
        <s v="BSBCRT311"/>
        <s v="BSBTWK301"/>
        <s v="BSBPEF201"/>
        <s v="BSBWHS311"/>
        <s v="BSBSUS211"/>
        <s v="BSBXCM301"/>
        <s v="BSBESB302"/>
        <s v="BSBOPS302"/>
        <s v="BSBPEF301"/>
        <s v="BSBSTR301"/>
        <s v="BSBPMG430"/>
        <s v="BSBOPS306"/>
        <s v="BSBWRT311"/>
        <e v="#N/A"/>
        <m/>
      </sharedItems>
    </cacheField>
    <cacheField name="Subject title" numFmtId="0">
      <sharedItems containsBlank="1"/>
    </cacheField>
    <cacheField name="Delivery mode" numFmtId="0">
      <sharedItems containsBlank="1"/>
    </cacheField>
    <cacheField name="Prior educational achievement" numFmtId="0">
      <sharedItems containsBlank="1"/>
    </cacheField>
    <cacheField name="Prior Educational level (if yes)" numFmtId="0">
      <sharedItems containsNonDate="0" containsString="0" containsBlank="1"/>
    </cacheField>
    <cacheField name="Funding source - national" numFmtId="0">
      <sharedItems containsString="0" containsBlank="1" containsNumber="1" containsInteger="1" minValue="15" maxValue="15"/>
    </cacheField>
    <cacheField name="Fee exemption type id" numFmtId="0">
      <sharedItems containsBlank="1"/>
    </cacheField>
    <cacheField name="Scheduled hours" numFmtId="0">
      <sharedItems containsBlank="1" containsMixedTypes="1" containsNumber="1" containsInteger="1" minValue="10" maxValue="160"/>
    </cacheField>
    <cacheField name="Hours attended" numFmtId="0">
      <sharedItems containsString="0" containsBlank="1" containsNumber="1" containsInteger="1" minValue="10" maxValue="160"/>
    </cacheField>
    <cacheField name="Result" numFmtId="0">
      <sharedItems containsBlank="1" count="4">
        <s v="Competent"/>
        <m/>
        <s v="Not Yet Competent"/>
        <s v="Did Not Complete" u="1"/>
      </sharedItems>
    </cacheField>
    <cacheField name="Date resulted" numFmtId="0">
      <sharedItems containsNonDate="0" containsDate="1" containsString="0" containsBlank="1" minDate="2024-11-01T00:00:00" maxDate="2024-12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">
  <r>
    <x v="0"/>
    <s v="Mr"/>
    <x v="0"/>
    <x v="0"/>
    <x v="0"/>
    <s v="Certificate III in Community Services"/>
    <s v="0021"/>
    <x v="0"/>
    <s v="Support the holistic learning and development of children_x0009_"/>
    <s v="I"/>
    <s v="No - a prior educational achievement has not been successfully completed"/>
    <m/>
    <n v="15"/>
    <s v="Health Care Card"/>
    <n v="100"/>
    <n v="80"/>
    <x v="0"/>
    <d v="2024-11-01T00:00:00"/>
  </r>
  <r>
    <x v="0"/>
    <s v="Mr"/>
    <x v="0"/>
    <x v="0"/>
    <x v="0"/>
    <s v="Certificate III in Community Services"/>
    <s v="0002"/>
    <x v="1"/>
    <s v="Sell tourism products or services"/>
    <s v="I"/>
    <s v="No - a prior educational achievement has not been successfully completed"/>
    <m/>
    <n v="15"/>
    <s v="Health Care Card"/>
    <n v="35"/>
    <n v="30"/>
    <x v="0"/>
    <d v="2024-11-01T00:00:00"/>
  </r>
  <r>
    <x v="0"/>
    <s v="Mr"/>
    <x v="0"/>
    <x v="0"/>
    <x v="0"/>
    <s v="Certificate III in Community Services"/>
    <s v="0003"/>
    <x v="2"/>
    <s v="Participate in safe work practices"/>
    <s v="I"/>
    <s v="No - a prior educational achievement has not been successfully completed"/>
    <m/>
    <n v="15"/>
    <s v="Health Care Card"/>
    <n v="12"/>
    <n v="12"/>
    <x v="0"/>
    <d v="2024-11-01T00:00:00"/>
  </r>
  <r>
    <x v="0"/>
    <s v="Mr"/>
    <x v="0"/>
    <x v="0"/>
    <x v="0"/>
    <s v="Certificate III in Community Services"/>
    <s v="0004"/>
    <x v="3"/>
    <s v="Provide service to customers"/>
    <s v="I"/>
    <s v="No - a prior educational achievement has not been successfully completed"/>
    <m/>
    <n v="15"/>
    <s v="Health Care Card"/>
    <n v="25"/>
    <n v="20"/>
    <x v="0"/>
    <d v="2024-11-01T00:00:00"/>
  </r>
  <r>
    <x v="0"/>
    <s v="Mr"/>
    <x v="0"/>
    <x v="0"/>
    <x v="0"/>
    <s v="Certificate III in Community Services"/>
    <s v="0005"/>
    <x v="4"/>
    <s v="Provide a briefing or scripted commentary"/>
    <s v="I"/>
    <s v="No - a prior educational achievement has not been successfully completed"/>
    <m/>
    <n v="15"/>
    <s v="Health Care Card"/>
    <n v="20"/>
    <n v="20"/>
    <x v="0"/>
    <d v="2024-11-01T00:00:00"/>
  </r>
  <r>
    <x v="0"/>
    <s v="Mr"/>
    <x v="0"/>
    <x v="0"/>
    <x v="0"/>
    <s v="Certificate III in Community Services"/>
    <s v="0006"/>
    <x v="5"/>
    <s v="Provide First Aid"/>
    <s v="I"/>
    <s v="No - a prior educational achievement has not been successfully completed"/>
    <m/>
    <n v="15"/>
    <s v="Health Care Card"/>
    <n v="18"/>
    <n v="18"/>
    <x v="0"/>
    <d v="2024-11-01T00:00:00"/>
  </r>
  <r>
    <x v="0"/>
    <s v="Mr"/>
    <x v="0"/>
    <x v="0"/>
    <x v="0"/>
    <s v="Certificate III in Community Services"/>
    <s v="0007"/>
    <x v="6"/>
    <s v="Provide specialist advise on cruises"/>
    <s v="I"/>
    <s v="No - a prior educational achievement has not been successfully completed"/>
    <m/>
    <n v="15"/>
    <s v="Health Care Card"/>
    <n v="30"/>
    <n v="20"/>
    <x v="0"/>
    <d v="2024-11-01T00:00:00"/>
  </r>
  <r>
    <x v="0"/>
    <s v="Mr"/>
    <x v="0"/>
    <x v="0"/>
    <x v="0"/>
    <s v="Certificate III in Community Services"/>
    <s v="0008"/>
    <x v="7"/>
    <s v="Address protocal requirements"/>
    <s v="I"/>
    <s v="No - a prior educational achievement has not been successfully completed"/>
    <m/>
    <n v="15"/>
    <s v="Health Care Card"/>
    <n v="25"/>
    <n v="20"/>
    <x v="0"/>
    <d v="2024-11-01T00:00:00"/>
  </r>
  <r>
    <x v="0"/>
    <s v="Mr"/>
    <x v="0"/>
    <x v="0"/>
    <x v="0"/>
    <s v="Certificate III in Community Services"/>
    <s v="0009"/>
    <x v="8"/>
    <s v="Advise on products and services"/>
    <s v="I"/>
    <s v="No - a prior educational achievement has not been successfully completed"/>
    <m/>
    <n v="15"/>
    <s v="Health Care Card"/>
    <n v="30"/>
    <n v="20"/>
    <x v="0"/>
    <d v="2024-11-01T00:00:00"/>
  </r>
  <r>
    <x v="0"/>
    <s v="Mr"/>
    <x v="0"/>
    <x v="0"/>
    <x v="0"/>
    <s v="Certificate III in Community Services"/>
    <s v="0010"/>
    <x v="9"/>
    <s v="Show social and cultural sensitivity"/>
    <s v="I"/>
    <s v="No - a prior educational achievement has not been successfully completed"/>
    <m/>
    <n v="15"/>
    <s v="Health Care Card"/>
    <n v="20"/>
    <n v="18"/>
    <x v="0"/>
    <d v="2024-11-01T00:00:00"/>
  </r>
  <r>
    <x v="0"/>
    <s v="Mr"/>
    <x v="0"/>
    <x v="0"/>
    <x v="0"/>
    <s v="Certificate III in Community Services"/>
    <s v="0011"/>
    <x v="10"/>
    <s v="Provide advice on Australian destinations"/>
    <s v="I"/>
    <s v="No - a prior educational achievement has not been successfully completed"/>
    <m/>
    <n v="15"/>
    <s v="Health Care Card"/>
    <n v="40"/>
    <n v="40"/>
    <x v="0"/>
    <d v="2024-11-01T00:00:00"/>
  </r>
  <r>
    <x v="0"/>
    <s v="Mr"/>
    <x v="0"/>
    <x v="0"/>
    <x v="0"/>
    <s v="Certificate III in Community Services"/>
    <s v="0012"/>
    <x v="11"/>
    <s v="Provide visitor information"/>
    <s v="I"/>
    <s v="No - a prior educational achievement has not been successfully completed"/>
    <m/>
    <n v="15"/>
    <s v="Health Care Card"/>
    <n v="35"/>
    <n v="35"/>
    <x v="0"/>
    <d v="2024-11-01T00:00:00"/>
  </r>
  <r>
    <x v="0"/>
    <s v="Mr"/>
    <x v="0"/>
    <x v="0"/>
    <x v="0"/>
    <s v="Certificate III in Community Services"/>
    <s v="0013"/>
    <x v="12"/>
    <s v="Lead tour groups"/>
    <s v="I"/>
    <s v="No - a prior educational achievement has not been successfully completed"/>
    <m/>
    <n v="15"/>
    <s v="Health Care Card"/>
    <n v="30"/>
    <n v="30"/>
    <x v="0"/>
    <d v="2024-11-01T00:00:00"/>
  </r>
  <r>
    <x v="0"/>
    <s v="Mr"/>
    <x v="0"/>
    <x v="0"/>
    <x v="0"/>
    <s v="Certificate III in Community Services"/>
    <s v="0014"/>
    <x v="13"/>
    <s v="Source and present information"/>
    <s v="I"/>
    <s v="No - a prior educational achievement has not been successfully completed"/>
    <m/>
    <n v="15"/>
    <s v="Health Care Card"/>
    <n v="10"/>
    <n v="10"/>
    <x v="0"/>
    <d v="2024-11-01T00:00:00"/>
  </r>
  <r>
    <x v="0"/>
    <s v="Mr"/>
    <x v="0"/>
    <x v="0"/>
    <x v="0"/>
    <s v="Certificate III in Community Services"/>
    <s v="0015"/>
    <x v="14"/>
    <s v="Prepare customer quotations"/>
    <s v="I"/>
    <s v="No - a prior educational achievement has not been successfully completed"/>
    <m/>
    <n v="15"/>
    <s v="Health Care Card"/>
    <n v="30"/>
    <n v="20"/>
    <x v="0"/>
    <d v="2024-11-01T00:00:00"/>
  </r>
  <r>
    <x v="1"/>
    <s v="Ms"/>
    <x v="1"/>
    <x v="1"/>
    <x v="1"/>
    <s v="Certificate III in Early Childhood Education and Care"/>
    <s v="0016"/>
    <x v="15"/>
    <s v="Support inclusion and diversity_x0009_"/>
    <s v="I"/>
    <s v="No - a prior educational achievement has not been successfully completed"/>
    <m/>
    <n v="15"/>
    <s v="Health Care Card"/>
    <n v="40"/>
    <n v="40"/>
    <x v="0"/>
    <d v="2024-12-01T00:00:00"/>
  </r>
  <r>
    <x v="1"/>
    <s v="Ms"/>
    <x v="1"/>
    <x v="1"/>
    <x v="1"/>
    <s v="Certificate III in Early Childhood Education and Care"/>
    <s v="0017"/>
    <x v="16"/>
    <s v="Support children’s health, safety and wellbeing_x0009_"/>
    <s v="I"/>
    <s v="No - a prior educational achievement has not been successfully completed"/>
    <m/>
    <n v="15"/>
    <s v="Health Care Card"/>
    <n v="160"/>
    <n v="160"/>
    <x v="0"/>
    <d v="2024-12-01T00:00:00"/>
  </r>
  <r>
    <x v="1"/>
    <s v="Ms"/>
    <x v="1"/>
    <x v="1"/>
    <x v="1"/>
    <s v="Certificate III in Early Childhood Education and Care"/>
    <s v="0018"/>
    <x v="17"/>
    <s v="Nurture babies and toddlers"/>
    <s v="I"/>
    <s v="No - a prior educational achievement has not been successfully completed"/>
    <m/>
    <n v="15"/>
    <s v="Health Care Card"/>
    <n v="108"/>
    <n v="108"/>
    <x v="0"/>
    <d v="2024-12-01T00:00:00"/>
  </r>
  <r>
    <x v="1"/>
    <s v="Ms"/>
    <x v="1"/>
    <x v="1"/>
    <x v="1"/>
    <s v="Certificate III in Early Childhood Education and Care"/>
    <s v="0019"/>
    <x v="18"/>
    <s v="Develop positive and respectful relationships with children_x0009_"/>
    <s v="I"/>
    <s v="No - a prior educational achievement has not been successfully completed"/>
    <m/>
    <n v="15"/>
    <s v="Health Care Card"/>
    <n v="100"/>
    <n v="100"/>
    <x v="0"/>
    <d v="2024-12-01T00:00:00"/>
  </r>
  <r>
    <x v="1"/>
    <s v="Ms"/>
    <x v="1"/>
    <x v="1"/>
    <x v="1"/>
    <s v="Certificate III in Early Childhood Education and Care"/>
    <s v="0020"/>
    <x v="19"/>
    <s v="Use an approved learning framework to guide practice_x0009_"/>
    <s v="I"/>
    <s v="No - a prior educational achievement has not been successfully completed"/>
    <m/>
    <n v="15"/>
    <s v="Health Care Card"/>
    <n v="80"/>
    <n v="80"/>
    <x v="0"/>
    <d v="2024-12-01T00:00:00"/>
  </r>
  <r>
    <x v="1"/>
    <s v="Ms"/>
    <x v="1"/>
    <x v="1"/>
    <x v="1"/>
    <s v="Certificate III in Early Childhood Education and Care"/>
    <s v="0021"/>
    <x v="0"/>
    <s v="Support the holistic learning and development of children_x0009_"/>
    <s v="I"/>
    <s v="No - a prior educational achievement has not been successfully completed"/>
    <m/>
    <n v="15"/>
    <s v="Health Care Card"/>
    <n v="100"/>
    <n v="100"/>
    <x v="0"/>
    <d v="2024-12-01T00:00:00"/>
  </r>
  <r>
    <x v="1"/>
    <s v="Ms"/>
    <x v="1"/>
    <x v="1"/>
    <x v="1"/>
    <s v="Certificate III in Early Childhood Education and Care"/>
    <s v="0022"/>
    <x v="20"/>
    <s v="Provide experiences to support children’s play and learning_x0009_"/>
    <s v="I"/>
    <s v="No - a prior educational achievement has not been successfully completed"/>
    <m/>
    <n v="15"/>
    <s v="Health Care Card"/>
    <n v="75"/>
    <n v="75"/>
    <x v="0"/>
    <d v="2024-12-01T00:00:00"/>
  </r>
  <r>
    <x v="1"/>
    <s v="Ms"/>
    <x v="1"/>
    <x v="1"/>
    <x v="1"/>
    <s v="Certificate III in Early Childhood Education and Care"/>
    <s v="0023"/>
    <x v="21"/>
    <s v="Support children to connect with the natural environment_x0009_"/>
    <s v="I"/>
    <s v="No - a prior educational achievement has not been successfully completed"/>
    <m/>
    <n v="15"/>
    <s v="Health Care Card"/>
    <n v="50"/>
    <n v="50"/>
    <x v="0"/>
    <d v="2024-12-01T00:00:00"/>
  </r>
  <r>
    <x v="1"/>
    <s v="Ms"/>
    <x v="1"/>
    <x v="1"/>
    <x v="1"/>
    <s v="Certificate III in Early Childhood Education and Care"/>
    <s v="0024"/>
    <x v="22"/>
    <s v="Observe children to inform practice_x0009_"/>
    <s v="I"/>
    <s v="No - a prior educational achievement has not been successfully completed"/>
    <m/>
    <n v="15"/>
    <s v="Health Care Card"/>
    <n v="40"/>
    <n v="40"/>
    <x v="0"/>
    <d v="2024-12-01T00:00:00"/>
  </r>
  <r>
    <x v="1"/>
    <s v="Ms"/>
    <x v="1"/>
    <x v="1"/>
    <x v="1"/>
    <s v="Certificate III in Early Childhood Education and Care"/>
    <s v="0025"/>
    <x v="23"/>
    <s v="Facilitate the holistic development of children in early childhood_x0009_"/>
    <s v="I"/>
    <s v="No - a prior educational achievement has not been successfully completed"/>
    <m/>
    <n v="15"/>
    <s v="Health Care Card"/>
    <n v="120"/>
    <n v="120"/>
    <x v="0"/>
    <d v="2024-12-01T00:00:00"/>
  </r>
  <r>
    <x v="1"/>
    <s v="Ms"/>
    <x v="1"/>
    <x v="1"/>
    <x v="1"/>
    <s v="Certificate III in Early Childhood Education and Care"/>
    <s v="0026"/>
    <x v="24"/>
    <s v="Support children to develop a sense of self and others_x0009_"/>
    <s v="I"/>
    <s v="No - a prior educational achievement has not been successfully completed"/>
    <m/>
    <n v="15"/>
    <s v="Health Care Card"/>
    <n v="60"/>
    <n v="60"/>
    <x v="0"/>
    <d v="2024-12-01T00:00:00"/>
  </r>
  <r>
    <x v="1"/>
    <s v="Ms"/>
    <x v="1"/>
    <x v="1"/>
    <x v="1"/>
    <s v="Certificate III in Early Childhood Education and Care"/>
    <s v="0027"/>
    <x v="25"/>
    <s v="Maintain a safe and healthy environment for children_x0009_"/>
    <s v="I"/>
    <s v="No - a prior educational achievement has not been successfully completed"/>
    <m/>
    <n v="15"/>
    <s v="Health Care Card"/>
    <n v="60"/>
    <n v="60"/>
    <x v="0"/>
    <d v="2024-12-01T00:00:00"/>
  </r>
  <r>
    <x v="1"/>
    <s v="Ms"/>
    <x v="1"/>
    <x v="1"/>
    <x v="1"/>
    <s v="Certificate III in Early Childhood Education and Care"/>
    <s v="0028"/>
    <x v="26"/>
    <s v="Foster holistic early childhood learning, development and wellbeing_x0009_"/>
    <s v="I"/>
    <s v="No - a prior educational achievement has not been successfully completed"/>
    <m/>
    <n v="15"/>
    <s v="Health Care Card"/>
    <n v="80"/>
    <n v="80"/>
    <x v="0"/>
    <d v="2024-12-01T00:00:00"/>
  </r>
  <r>
    <x v="1"/>
    <s v="Ms"/>
    <x v="1"/>
    <x v="1"/>
    <x v="1"/>
    <s v="Certificate III in Early Childhood Education and Care"/>
    <s v="0029"/>
    <x v="27"/>
    <s v="Nurture creativity in children_x0009_"/>
    <s v="I"/>
    <s v="No - a prior educational achievement has not been successfully completed"/>
    <m/>
    <n v="15"/>
    <s v="Health Care Card"/>
    <n v="60"/>
    <n v="60"/>
    <x v="0"/>
    <d v="2024-12-01T00:00:00"/>
  </r>
  <r>
    <x v="1"/>
    <s v="Ms"/>
    <x v="1"/>
    <x v="1"/>
    <x v="1"/>
    <s v="Certificate III in Early Childhood Education and Care"/>
    <s v="0030"/>
    <x v="28"/>
    <s v="Facilitate compliance in a children’s education and care service_x0009_"/>
    <s v="I"/>
    <s v="No - a prior educational achievement has not been successfully completed"/>
    <m/>
    <n v="15"/>
    <s v="Health Care Card"/>
    <n v="60"/>
    <n v="60"/>
    <x v="0"/>
    <d v="2024-12-01T00:00:00"/>
  </r>
  <r>
    <x v="1"/>
    <s v="Ms"/>
    <x v="1"/>
    <x v="1"/>
    <x v="1"/>
    <s v="Certificate III in Early Childhood Education and Care"/>
    <s v="0031"/>
    <x v="29"/>
    <s v="Foster the holistic development and wellbeing of children in early childhood_x0009_"/>
    <s v="I"/>
    <s v="No - a prior educational achievement has not been successfully completed"/>
    <m/>
    <n v="15"/>
    <s v="Health Care Card"/>
    <n v="80"/>
    <n v="80"/>
    <x v="0"/>
    <d v="2024-12-01T00:00:00"/>
  </r>
  <r>
    <x v="2"/>
    <s v="Ms"/>
    <x v="2"/>
    <x v="2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2"/>
    <s v="Ms"/>
    <x v="2"/>
    <x v="2"/>
    <x v="2"/>
    <s v="Certificate III in Business"/>
    <s v="0033"/>
    <x v="31"/>
    <s v="Use inclusive work practices"/>
    <s v="I"/>
    <m/>
    <m/>
    <m/>
    <m/>
    <n v="30"/>
    <m/>
    <x v="1"/>
    <m/>
  </r>
  <r>
    <x v="2"/>
    <s v="Ms"/>
    <x v="2"/>
    <x v="2"/>
    <x v="2"/>
    <s v="Certificate III in Business"/>
    <s v="0034"/>
    <x v="32"/>
    <s v="Support personal wellbeing in the workplace"/>
    <s v="I"/>
    <m/>
    <m/>
    <m/>
    <m/>
    <n v="50"/>
    <m/>
    <x v="1"/>
    <m/>
  </r>
  <r>
    <x v="2"/>
    <s v="Ms"/>
    <x v="2"/>
    <x v="2"/>
    <x v="2"/>
    <s v="Certificate III in Business"/>
    <s v="0035"/>
    <x v="33"/>
    <s v="Assist with maintaining workplace safety"/>
    <s v="I"/>
    <m/>
    <m/>
    <m/>
    <m/>
    <n v="40"/>
    <m/>
    <x v="1"/>
    <m/>
  </r>
  <r>
    <x v="2"/>
    <s v="Ms"/>
    <x v="2"/>
    <x v="2"/>
    <x v="2"/>
    <s v="Certificate III in Business"/>
    <s v="0036"/>
    <x v="34"/>
    <s v="Participate in sustainable work practices"/>
    <s v="I"/>
    <m/>
    <m/>
    <m/>
    <m/>
    <n v="20"/>
    <m/>
    <x v="1"/>
    <m/>
  </r>
  <r>
    <x v="2"/>
    <s v="Ms"/>
    <x v="2"/>
    <x v="2"/>
    <x v="2"/>
    <s v="Certificate III in Business"/>
    <s v="0037"/>
    <x v="35"/>
    <s v="Engage in workplace communication"/>
    <s v="I"/>
    <m/>
    <m/>
    <m/>
    <m/>
    <n v="40"/>
    <m/>
    <x v="1"/>
    <m/>
  </r>
  <r>
    <x v="2"/>
    <s v="Ms"/>
    <x v="2"/>
    <x v="2"/>
    <x v="2"/>
    <s v="Certificate III in Business"/>
    <s v="0038"/>
    <x v="36"/>
    <s v="Develop and present business proposals"/>
    <s v="I"/>
    <m/>
    <m/>
    <m/>
    <m/>
    <n v="30"/>
    <m/>
    <x v="1"/>
    <m/>
  </r>
  <r>
    <x v="2"/>
    <s v="Ms"/>
    <x v="2"/>
    <x v="2"/>
    <x v="2"/>
    <s v="Certificate III in Business"/>
    <s v="0039"/>
    <x v="37"/>
    <s v="Identify business risk"/>
    <s v="I"/>
    <m/>
    <m/>
    <m/>
    <m/>
    <n v="40"/>
    <m/>
    <x v="1"/>
    <m/>
  </r>
  <r>
    <x v="2"/>
    <s v="Ms"/>
    <x v="2"/>
    <x v="2"/>
    <x v="2"/>
    <s v="Certificate III in Business"/>
    <s v="0040"/>
    <x v="38"/>
    <s v="Organise personal work priorities"/>
    <s v="I"/>
    <m/>
    <m/>
    <m/>
    <m/>
    <n v="30"/>
    <m/>
    <x v="1"/>
    <m/>
  </r>
  <r>
    <x v="2"/>
    <s v="Ms"/>
    <x v="2"/>
    <x v="2"/>
    <x v="2"/>
    <s v="Certificate III in Business"/>
    <s v="0041"/>
    <x v="39"/>
    <s v="Contribute to continuous improvement"/>
    <s v="I"/>
    <m/>
    <m/>
    <m/>
    <m/>
    <n v="40"/>
    <m/>
    <x v="1"/>
    <m/>
  </r>
  <r>
    <x v="2"/>
    <s v="Ms"/>
    <x v="2"/>
    <x v="2"/>
    <x v="2"/>
    <s v="Certificate III in Business"/>
    <s v="0042"/>
    <x v="40"/>
    <s v="Undertake project work"/>
    <s v="I"/>
    <m/>
    <m/>
    <m/>
    <m/>
    <n v="60"/>
    <m/>
    <x v="1"/>
    <m/>
  </r>
  <r>
    <x v="2"/>
    <s v="Ms"/>
    <x v="2"/>
    <x v="2"/>
    <x v="2"/>
    <s v="Certificate III in Business"/>
    <s v="0043"/>
    <x v="41"/>
    <s v="Record stakeholder interactions"/>
    <s v="I"/>
    <m/>
    <m/>
    <m/>
    <m/>
    <n v="30"/>
    <m/>
    <x v="1"/>
    <m/>
  </r>
  <r>
    <x v="2"/>
    <s v="Ms"/>
    <x v="2"/>
    <x v="2"/>
    <x v="2"/>
    <s v="Certificate III in Business"/>
    <s v="0044"/>
    <x v="42"/>
    <s v="Write simple documents"/>
    <s v="I"/>
    <m/>
    <m/>
    <m/>
    <m/>
    <n v="30"/>
    <m/>
    <x v="1"/>
    <m/>
  </r>
  <r>
    <x v="3"/>
    <s v="Mr"/>
    <x v="3"/>
    <x v="3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3"/>
    <s v="Mr"/>
    <x v="3"/>
    <x v="3"/>
    <x v="2"/>
    <s v="Certificate III in Business"/>
    <s v="0033"/>
    <x v="31"/>
    <s v="Use inclusive work practices"/>
    <s v="I"/>
    <m/>
    <m/>
    <m/>
    <m/>
    <n v="30"/>
    <m/>
    <x v="1"/>
    <m/>
  </r>
  <r>
    <x v="3"/>
    <s v="Mr"/>
    <x v="3"/>
    <x v="3"/>
    <x v="2"/>
    <s v="Certificate III in Business"/>
    <s v="0034"/>
    <x v="32"/>
    <s v="Support personal wellbeing in the workplace"/>
    <s v="I"/>
    <m/>
    <m/>
    <m/>
    <m/>
    <n v="50"/>
    <m/>
    <x v="1"/>
    <m/>
  </r>
  <r>
    <x v="3"/>
    <s v="Mr"/>
    <x v="3"/>
    <x v="3"/>
    <x v="2"/>
    <s v="Certificate III in Business"/>
    <s v="0035"/>
    <x v="33"/>
    <s v="Assist with maintaining workplace safety"/>
    <s v="I"/>
    <m/>
    <m/>
    <m/>
    <m/>
    <n v="40"/>
    <m/>
    <x v="1"/>
    <m/>
  </r>
  <r>
    <x v="3"/>
    <s v="Mr"/>
    <x v="3"/>
    <x v="3"/>
    <x v="2"/>
    <s v="Certificate III in Business"/>
    <s v="0036"/>
    <x v="34"/>
    <s v="Participate in sustainable work practices"/>
    <s v="I"/>
    <m/>
    <m/>
    <m/>
    <m/>
    <n v="20"/>
    <m/>
    <x v="1"/>
    <m/>
  </r>
  <r>
    <x v="3"/>
    <s v="Mr"/>
    <x v="3"/>
    <x v="3"/>
    <x v="2"/>
    <s v="Certificate III in Business"/>
    <s v="0037"/>
    <x v="35"/>
    <s v="Engage in workplace communication"/>
    <s v="I"/>
    <m/>
    <m/>
    <m/>
    <m/>
    <n v="40"/>
    <m/>
    <x v="1"/>
    <m/>
  </r>
  <r>
    <x v="3"/>
    <s v="Mr"/>
    <x v="3"/>
    <x v="3"/>
    <x v="2"/>
    <s v="Certificate III in Business"/>
    <s v="0038"/>
    <x v="36"/>
    <s v="Develop and present business proposals"/>
    <s v="I"/>
    <m/>
    <m/>
    <m/>
    <m/>
    <n v="30"/>
    <m/>
    <x v="1"/>
    <m/>
  </r>
  <r>
    <x v="3"/>
    <s v="Mr"/>
    <x v="3"/>
    <x v="3"/>
    <x v="2"/>
    <s v="Certificate III in Business"/>
    <s v="0039"/>
    <x v="37"/>
    <s v="Identify business risk"/>
    <s v="I"/>
    <m/>
    <m/>
    <m/>
    <m/>
    <n v="40"/>
    <m/>
    <x v="1"/>
    <m/>
  </r>
  <r>
    <x v="3"/>
    <s v="Mr"/>
    <x v="3"/>
    <x v="3"/>
    <x v="2"/>
    <s v="Certificate III in Business"/>
    <s v="0040"/>
    <x v="38"/>
    <s v="Organise personal work priorities"/>
    <s v="I"/>
    <m/>
    <m/>
    <m/>
    <m/>
    <n v="30"/>
    <m/>
    <x v="1"/>
    <m/>
  </r>
  <r>
    <x v="3"/>
    <s v="Mr"/>
    <x v="3"/>
    <x v="3"/>
    <x v="2"/>
    <s v="Certificate III in Business"/>
    <s v="0041"/>
    <x v="39"/>
    <s v="Contribute to continuous improvement"/>
    <s v="I"/>
    <m/>
    <m/>
    <m/>
    <m/>
    <n v="40"/>
    <m/>
    <x v="1"/>
    <m/>
  </r>
  <r>
    <x v="3"/>
    <s v="Mr"/>
    <x v="3"/>
    <x v="3"/>
    <x v="2"/>
    <s v="Certificate III in Business"/>
    <s v="0042"/>
    <x v="40"/>
    <s v="Undertake project work"/>
    <s v="I"/>
    <m/>
    <m/>
    <m/>
    <m/>
    <n v="60"/>
    <m/>
    <x v="1"/>
    <m/>
  </r>
  <r>
    <x v="3"/>
    <s v="Mr"/>
    <x v="3"/>
    <x v="3"/>
    <x v="2"/>
    <s v="Certificate III in Business"/>
    <s v="0043"/>
    <x v="41"/>
    <s v="Record stakeholder interactions"/>
    <s v="I"/>
    <m/>
    <m/>
    <m/>
    <m/>
    <n v="30"/>
    <m/>
    <x v="1"/>
    <m/>
  </r>
  <r>
    <x v="3"/>
    <s v="Mr"/>
    <x v="3"/>
    <x v="3"/>
    <x v="2"/>
    <s v="Certificate III in Business"/>
    <s v="0044"/>
    <x v="42"/>
    <s v="Write simple documents"/>
    <s v="I"/>
    <m/>
    <m/>
    <m/>
    <m/>
    <n v="30"/>
    <m/>
    <x v="1"/>
    <m/>
  </r>
  <r>
    <x v="4"/>
    <s v="Ms"/>
    <x v="4"/>
    <x v="4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4"/>
    <s v="Ms"/>
    <x v="4"/>
    <x v="4"/>
    <x v="2"/>
    <s v="Certificate III in Business"/>
    <s v="0033"/>
    <x v="31"/>
    <s v="Use inclusive work practices"/>
    <s v="I"/>
    <m/>
    <m/>
    <m/>
    <m/>
    <n v="30"/>
    <m/>
    <x v="1"/>
    <m/>
  </r>
  <r>
    <x v="4"/>
    <s v="Ms"/>
    <x v="4"/>
    <x v="4"/>
    <x v="2"/>
    <s v="Certificate III in Business"/>
    <s v="0034"/>
    <x v="32"/>
    <s v="Support personal wellbeing in the workplace"/>
    <s v="I"/>
    <m/>
    <m/>
    <m/>
    <m/>
    <n v="50"/>
    <m/>
    <x v="1"/>
    <m/>
  </r>
  <r>
    <x v="4"/>
    <s v="Ms"/>
    <x v="4"/>
    <x v="4"/>
    <x v="2"/>
    <s v="Certificate III in Business"/>
    <s v="0035"/>
    <x v="33"/>
    <s v="Assist with maintaining workplace safety"/>
    <s v="I"/>
    <m/>
    <m/>
    <m/>
    <m/>
    <n v="40"/>
    <m/>
    <x v="1"/>
    <m/>
  </r>
  <r>
    <x v="4"/>
    <s v="Ms"/>
    <x v="4"/>
    <x v="4"/>
    <x v="2"/>
    <s v="Certificate III in Business"/>
    <s v="0036"/>
    <x v="34"/>
    <s v="Participate in sustainable work practices"/>
    <s v="I"/>
    <m/>
    <m/>
    <m/>
    <m/>
    <n v="20"/>
    <m/>
    <x v="1"/>
    <m/>
  </r>
  <r>
    <x v="4"/>
    <s v="Ms"/>
    <x v="4"/>
    <x v="4"/>
    <x v="2"/>
    <s v="Certificate III in Business"/>
    <s v="0037"/>
    <x v="35"/>
    <s v="Engage in workplace communication"/>
    <s v="I"/>
    <m/>
    <m/>
    <m/>
    <m/>
    <n v="40"/>
    <m/>
    <x v="1"/>
    <m/>
  </r>
  <r>
    <x v="4"/>
    <s v="Ms"/>
    <x v="4"/>
    <x v="4"/>
    <x v="2"/>
    <s v="Certificate III in Business"/>
    <s v="0038"/>
    <x v="36"/>
    <s v="Develop and present business proposals"/>
    <s v="I"/>
    <m/>
    <m/>
    <m/>
    <m/>
    <n v="30"/>
    <m/>
    <x v="1"/>
    <m/>
  </r>
  <r>
    <x v="4"/>
    <s v="Ms"/>
    <x v="4"/>
    <x v="4"/>
    <x v="2"/>
    <s v="Certificate III in Business"/>
    <s v="0039"/>
    <x v="37"/>
    <s v="Identify business risk"/>
    <s v="I"/>
    <m/>
    <m/>
    <m/>
    <m/>
    <n v="40"/>
    <m/>
    <x v="1"/>
    <m/>
  </r>
  <r>
    <x v="4"/>
    <s v="Ms"/>
    <x v="4"/>
    <x v="4"/>
    <x v="2"/>
    <s v="Certificate III in Business"/>
    <s v="0040"/>
    <x v="38"/>
    <s v="Organise personal work priorities"/>
    <s v="I"/>
    <m/>
    <m/>
    <m/>
    <m/>
    <n v="30"/>
    <m/>
    <x v="1"/>
    <m/>
  </r>
  <r>
    <x v="4"/>
    <s v="Ms"/>
    <x v="4"/>
    <x v="4"/>
    <x v="2"/>
    <s v="Certificate III in Business"/>
    <s v="0041"/>
    <x v="39"/>
    <s v="Contribute to continuous improvement"/>
    <s v="I"/>
    <m/>
    <m/>
    <m/>
    <m/>
    <n v="40"/>
    <m/>
    <x v="1"/>
    <m/>
  </r>
  <r>
    <x v="4"/>
    <s v="Ms"/>
    <x v="4"/>
    <x v="4"/>
    <x v="2"/>
    <s v="Certificate III in Business"/>
    <s v="0042"/>
    <x v="40"/>
    <s v="Undertake project work"/>
    <s v="I"/>
    <m/>
    <m/>
    <m/>
    <m/>
    <n v="60"/>
    <m/>
    <x v="1"/>
    <m/>
  </r>
  <r>
    <x v="4"/>
    <s v="Ms"/>
    <x v="4"/>
    <x v="4"/>
    <x v="2"/>
    <s v="Certificate III in Business"/>
    <s v="0043"/>
    <x v="41"/>
    <s v="Record stakeholder interactions"/>
    <s v="I"/>
    <m/>
    <m/>
    <m/>
    <m/>
    <n v="30"/>
    <m/>
    <x v="1"/>
    <m/>
  </r>
  <r>
    <x v="4"/>
    <s v="Ms"/>
    <x v="4"/>
    <x v="4"/>
    <x v="2"/>
    <s v="Certificate III in Business"/>
    <s v="0044"/>
    <x v="42"/>
    <s v="Write simple documents"/>
    <s v="I"/>
    <m/>
    <m/>
    <m/>
    <m/>
    <n v="30"/>
    <m/>
    <x v="1"/>
    <m/>
  </r>
  <r>
    <x v="5"/>
    <s v="Mr"/>
    <x v="5"/>
    <x v="5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5"/>
    <s v="Mr"/>
    <x v="5"/>
    <x v="5"/>
    <x v="2"/>
    <s v="Certificate III in Business"/>
    <s v="0033"/>
    <x v="31"/>
    <s v="Use inclusive work practices"/>
    <s v="I"/>
    <m/>
    <m/>
    <m/>
    <m/>
    <n v="30"/>
    <m/>
    <x v="1"/>
    <m/>
  </r>
  <r>
    <x v="5"/>
    <s v="Mr"/>
    <x v="5"/>
    <x v="5"/>
    <x v="2"/>
    <s v="Certificate III in Business"/>
    <s v="0034"/>
    <x v="32"/>
    <s v="Support personal wellbeing in the workplace"/>
    <s v="I"/>
    <m/>
    <m/>
    <m/>
    <m/>
    <n v="50"/>
    <m/>
    <x v="1"/>
    <m/>
  </r>
  <r>
    <x v="5"/>
    <s v="Mr"/>
    <x v="5"/>
    <x v="5"/>
    <x v="2"/>
    <s v="Certificate III in Business"/>
    <s v="0035"/>
    <x v="33"/>
    <s v="Assist with maintaining workplace safety"/>
    <s v="I"/>
    <m/>
    <m/>
    <m/>
    <m/>
    <n v="40"/>
    <m/>
    <x v="1"/>
    <m/>
  </r>
  <r>
    <x v="5"/>
    <s v="Mr"/>
    <x v="5"/>
    <x v="5"/>
    <x v="2"/>
    <s v="Certificate III in Business"/>
    <s v="0036"/>
    <x v="34"/>
    <s v="Participate in sustainable work practices"/>
    <s v="I"/>
    <m/>
    <m/>
    <m/>
    <m/>
    <n v="20"/>
    <m/>
    <x v="1"/>
    <m/>
  </r>
  <r>
    <x v="5"/>
    <s v="Mr"/>
    <x v="5"/>
    <x v="5"/>
    <x v="2"/>
    <s v="Certificate III in Business"/>
    <s v="0037"/>
    <x v="35"/>
    <s v="Engage in workplace communication"/>
    <s v="I"/>
    <m/>
    <m/>
    <m/>
    <m/>
    <n v="40"/>
    <m/>
    <x v="1"/>
    <m/>
  </r>
  <r>
    <x v="5"/>
    <s v="Mr"/>
    <x v="5"/>
    <x v="5"/>
    <x v="2"/>
    <s v="Certificate III in Business"/>
    <s v="0038"/>
    <x v="36"/>
    <s v="Develop and present business proposals"/>
    <s v="I"/>
    <m/>
    <m/>
    <m/>
    <m/>
    <n v="30"/>
    <m/>
    <x v="1"/>
    <m/>
  </r>
  <r>
    <x v="5"/>
    <s v="Mr"/>
    <x v="5"/>
    <x v="5"/>
    <x v="2"/>
    <s v="Certificate III in Business"/>
    <s v="0039"/>
    <x v="37"/>
    <s v="Identify business risk"/>
    <s v="I"/>
    <m/>
    <m/>
    <m/>
    <m/>
    <n v="40"/>
    <m/>
    <x v="1"/>
    <m/>
  </r>
  <r>
    <x v="5"/>
    <s v="Mr"/>
    <x v="5"/>
    <x v="5"/>
    <x v="2"/>
    <s v="Certificate III in Business"/>
    <s v="0040"/>
    <x v="38"/>
    <s v="Organise personal work priorities"/>
    <s v="I"/>
    <m/>
    <m/>
    <m/>
    <m/>
    <n v="30"/>
    <m/>
    <x v="1"/>
    <m/>
  </r>
  <r>
    <x v="5"/>
    <s v="Mr"/>
    <x v="5"/>
    <x v="5"/>
    <x v="2"/>
    <s v="Certificate III in Business"/>
    <s v="0041"/>
    <x v="39"/>
    <s v="Contribute to continuous improvement"/>
    <s v="I"/>
    <m/>
    <m/>
    <m/>
    <m/>
    <n v="40"/>
    <m/>
    <x v="1"/>
    <m/>
  </r>
  <r>
    <x v="5"/>
    <s v="Mr"/>
    <x v="5"/>
    <x v="5"/>
    <x v="2"/>
    <s v="Certificate III in Business"/>
    <s v="0042"/>
    <x v="40"/>
    <s v="Undertake project work"/>
    <s v="I"/>
    <m/>
    <m/>
    <m/>
    <m/>
    <n v="60"/>
    <m/>
    <x v="1"/>
    <m/>
  </r>
  <r>
    <x v="5"/>
    <s v="Mr"/>
    <x v="5"/>
    <x v="5"/>
    <x v="2"/>
    <s v="Certificate III in Business"/>
    <s v="0043"/>
    <x v="41"/>
    <s v="Record stakeholder interactions"/>
    <s v="I"/>
    <m/>
    <m/>
    <m/>
    <m/>
    <n v="30"/>
    <m/>
    <x v="1"/>
    <m/>
  </r>
  <r>
    <x v="5"/>
    <s v="Mr"/>
    <x v="5"/>
    <x v="5"/>
    <x v="2"/>
    <s v="Certificate III in Business"/>
    <s v="0044"/>
    <x v="42"/>
    <s v="Write simple documents"/>
    <s v="I"/>
    <m/>
    <m/>
    <m/>
    <m/>
    <n v="30"/>
    <m/>
    <x v="1"/>
    <m/>
  </r>
  <r>
    <x v="6"/>
    <n v="0"/>
    <x v="6"/>
    <x v="6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6"/>
    <n v="0"/>
    <x v="6"/>
    <x v="6"/>
    <x v="2"/>
    <s v="Certificate III in Business"/>
    <s v="0033"/>
    <x v="31"/>
    <s v="Use inclusive work practices"/>
    <s v="I"/>
    <m/>
    <m/>
    <m/>
    <m/>
    <n v="30"/>
    <m/>
    <x v="1"/>
    <m/>
  </r>
  <r>
    <x v="6"/>
    <n v="0"/>
    <x v="6"/>
    <x v="6"/>
    <x v="2"/>
    <s v="Certificate III in Business"/>
    <s v="0034"/>
    <x v="32"/>
    <s v="Support personal wellbeing in the workplace"/>
    <s v="I"/>
    <m/>
    <m/>
    <m/>
    <m/>
    <n v="50"/>
    <m/>
    <x v="1"/>
    <m/>
  </r>
  <r>
    <x v="6"/>
    <n v="0"/>
    <x v="6"/>
    <x v="6"/>
    <x v="2"/>
    <s v="Certificate III in Business"/>
    <s v="0035"/>
    <x v="33"/>
    <s v="Assist with maintaining workplace safety"/>
    <s v="I"/>
    <m/>
    <m/>
    <m/>
    <m/>
    <n v="40"/>
    <m/>
    <x v="1"/>
    <m/>
  </r>
  <r>
    <x v="6"/>
    <n v="0"/>
    <x v="6"/>
    <x v="6"/>
    <x v="2"/>
    <s v="Certificate III in Business"/>
    <s v="0036"/>
    <x v="34"/>
    <s v="Participate in sustainable work practices"/>
    <s v="I"/>
    <m/>
    <m/>
    <m/>
    <m/>
    <n v="20"/>
    <m/>
    <x v="1"/>
    <m/>
  </r>
  <r>
    <x v="6"/>
    <n v="0"/>
    <x v="6"/>
    <x v="6"/>
    <x v="2"/>
    <s v="Certificate III in Business"/>
    <s v="0037"/>
    <x v="35"/>
    <s v="Engage in workplace communication"/>
    <s v="I"/>
    <m/>
    <m/>
    <m/>
    <m/>
    <n v="40"/>
    <m/>
    <x v="1"/>
    <m/>
  </r>
  <r>
    <x v="6"/>
    <n v="0"/>
    <x v="6"/>
    <x v="6"/>
    <x v="2"/>
    <s v="Certificate III in Business"/>
    <s v="0038"/>
    <x v="36"/>
    <s v="Develop and present business proposals"/>
    <s v="I"/>
    <m/>
    <m/>
    <m/>
    <m/>
    <n v="30"/>
    <m/>
    <x v="1"/>
    <m/>
  </r>
  <r>
    <x v="6"/>
    <n v="0"/>
    <x v="6"/>
    <x v="6"/>
    <x v="2"/>
    <s v="Certificate III in Business"/>
    <s v="0039"/>
    <x v="37"/>
    <s v="Identify business risk"/>
    <s v="I"/>
    <m/>
    <m/>
    <m/>
    <m/>
    <n v="40"/>
    <m/>
    <x v="1"/>
    <m/>
  </r>
  <r>
    <x v="6"/>
    <n v="0"/>
    <x v="6"/>
    <x v="6"/>
    <x v="2"/>
    <s v="Certificate III in Business"/>
    <s v="0040"/>
    <x v="38"/>
    <s v="Organise personal work priorities"/>
    <s v="I"/>
    <m/>
    <m/>
    <m/>
    <m/>
    <n v="30"/>
    <m/>
    <x v="1"/>
    <m/>
  </r>
  <r>
    <x v="6"/>
    <n v="0"/>
    <x v="6"/>
    <x v="6"/>
    <x v="2"/>
    <s v="Certificate III in Business"/>
    <s v="0041"/>
    <x v="39"/>
    <s v="Contribute to continuous improvement"/>
    <s v="I"/>
    <m/>
    <m/>
    <m/>
    <m/>
    <n v="40"/>
    <m/>
    <x v="1"/>
    <m/>
  </r>
  <r>
    <x v="6"/>
    <n v="0"/>
    <x v="6"/>
    <x v="6"/>
    <x v="2"/>
    <s v="Certificate III in Business"/>
    <s v="0042"/>
    <x v="40"/>
    <s v="Undertake project work"/>
    <s v="I"/>
    <m/>
    <m/>
    <m/>
    <m/>
    <n v="60"/>
    <m/>
    <x v="1"/>
    <m/>
  </r>
  <r>
    <x v="6"/>
    <n v="0"/>
    <x v="6"/>
    <x v="6"/>
    <x v="2"/>
    <s v="Certificate III in Business"/>
    <s v="0043"/>
    <x v="41"/>
    <s v="Record stakeholder interactions"/>
    <s v="I"/>
    <m/>
    <m/>
    <m/>
    <m/>
    <n v="30"/>
    <m/>
    <x v="1"/>
    <m/>
  </r>
  <r>
    <x v="6"/>
    <n v="0"/>
    <x v="6"/>
    <x v="6"/>
    <x v="2"/>
    <s v="Certificate III in Business"/>
    <s v="0044"/>
    <x v="42"/>
    <s v="Write simple documents"/>
    <s v="I"/>
    <m/>
    <m/>
    <m/>
    <m/>
    <n v="30"/>
    <m/>
    <x v="1"/>
    <m/>
  </r>
  <r>
    <x v="7"/>
    <s v="Ms"/>
    <x v="7"/>
    <x v="7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7"/>
    <s v="Ms"/>
    <x v="7"/>
    <x v="7"/>
    <x v="2"/>
    <s v="Certificate III in Business"/>
    <s v="0033"/>
    <x v="31"/>
    <s v="Use inclusive work practices"/>
    <s v="I"/>
    <m/>
    <m/>
    <m/>
    <m/>
    <n v="30"/>
    <m/>
    <x v="1"/>
    <m/>
  </r>
  <r>
    <x v="7"/>
    <s v="Ms"/>
    <x v="7"/>
    <x v="7"/>
    <x v="2"/>
    <s v="Certificate III in Business"/>
    <s v="0034"/>
    <x v="32"/>
    <s v="Support personal wellbeing in the workplace"/>
    <s v="I"/>
    <m/>
    <m/>
    <m/>
    <m/>
    <n v="50"/>
    <m/>
    <x v="1"/>
    <m/>
  </r>
  <r>
    <x v="7"/>
    <s v="Ms"/>
    <x v="7"/>
    <x v="7"/>
    <x v="2"/>
    <s v="Certificate III in Business"/>
    <s v="0035"/>
    <x v="33"/>
    <s v="Assist with maintaining workplace safety"/>
    <s v="I"/>
    <m/>
    <m/>
    <m/>
    <m/>
    <n v="40"/>
    <m/>
    <x v="1"/>
    <m/>
  </r>
  <r>
    <x v="7"/>
    <s v="Ms"/>
    <x v="7"/>
    <x v="7"/>
    <x v="2"/>
    <s v="Certificate III in Business"/>
    <s v="0036"/>
    <x v="34"/>
    <s v="Participate in sustainable work practices"/>
    <s v="I"/>
    <m/>
    <m/>
    <m/>
    <m/>
    <n v="20"/>
    <m/>
    <x v="1"/>
    <m/>
  </r>
  <r>
    <x v="7"/>
    <s v="Ms"/>
    <x v="7"/>
    <x v="7"/>
    <x v="2"/>
    <s v="Certificate III in Business"/>
    <s v="0037"/>
    <x v="35"/>
    <s v="Engage in workplace communication"/>
    <s v="I"/>
    <m/>
    <m/>
    <m/>
    <m/>
    <n v="40"/>
    <m/>
    <x v="1"/>
    <m/>
  </r>
  <r>
    <x v="7"/>
    <s v="Ms"/>
    <x v="7"/>
    <x v="7"/>
    <x v="2"/>
    <s v="Certificate III in Business"/>
    <s v="0038"/>
    <x v="36"/>
    <s v="Develop and present business proposals"/>
    <s v="I"/>
    <m/>
    <m/>
    <m/>
    <m/>
    <n v="30"/>
    <m/>
    <x v="1"/>
    <m/>
  </r>
  <r>
    <x v="7"/>
    <s v="Ms"/>
    <x v="7"/>
    <x v="7"/>
    <x v="2"/>
    <s v="Certificate III in Business"/>
    <s v="0039"/>
    <x v="37"/>
    <s v="Identify business risk"/>
    <s v="I"/>
    <m/>
    <m/>
    <m/>
    <m/>
    <n v="40"/>
    <m/>
    <x v="1"/>
    <m/>
  </r>
  <r>
    <x v="7"/>
    <s v="Ms"/>
    <x v="7"/>
    <x v="7"/>
    <x v="2"/>
    <s v="Certificate III in Business"/>
    <s v="0040"/>
    <x v="38"/>
    <s v="Organise personal work priorities"/>
    <s v="I"/>
    <m/>
    <m/>
    <m/>
    <m/>
    <n v="30"/>
    <m/>
    <x v="1"/>
    <m/>
  </r>
  <r>
    <x v="7"/>
    <s v="Ms"/>
    <x v="7"/>
    <x v="7"/>
    <x v="2"/>
    <s v="Certificate III in Business"/>
    <s v="0041"/>
    <x v="39"/>
    <s v="Contribute to continuous improvement"/>
    <s v="I"/>
    <m/>
    <m/>
    <m/>
    <m/>
    <n v="40"/>
    <m/>
    <x v="1"/>
    <m/>
  </r>
  <r>
    <x v="7"/>
    <s v="Ms"/>
    <x v="7"/>
    <x v="7"/>
    <x v="2"/>
    <s v="Certificate III in Business"/>
    <s v="0042"/>
    <x v="40"/>
    <s v="Undertake project work"/>
    <s v="I"/>
    <m/>
    <m/>
    <m/>
    <m/>
    <n v="60"/>
    <m/>
    <x v="1"/>
    <m/>
  </r>
  <r>
    <x v="7"/>
    <s v="Ms"/>
    <x v="7"/>
    <x v="7"/>
    <x v="2"/>
    <s v="Certificate III in Business"/>
    <s v="0043"/>
    <x v="41"/>
    <s v="Record stakeholder interactions"/>
    <s v="I"/>
    <m/>
    <m/>
    <m/>
    <m/>
    <n v="30"/>
    <m/>
    <x v="0"/>
    <m/>
  </r>
  <r>
    <x v="7"/>
    <s v="Ms"/>
    <x v="7"/>
    <x v="7"/>
    <x v="2"/>
    <s v="Certificate III in Business"/>
    <s v="0044"/>
    <x v="42"/>
    <s v="Write simple documents"/>
    <s v="I"/>
    <m/>
    <m/>
    <m/>
    <m/>
    <n v="30"/>
    <m/>
    <x v="1"/>
    <m/>
  </r>
  <r>
    <x v="8"/>
    <s v="Mrs"/>
    <x v="8"/>
    <x v="8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8"/>
    <s v="Mrs"/>
    <x v="8"/>
    <x v="8"/>
    <x v="2"/>
    <s v="Certificate III in Business"/>
    <s v="0033"/>
    <x v="31"/>
    <s v="Use inclusive work practices"/>
    <s v="I"/>
    <m/>
    <m/>
    <m/>
    <m/>
    <n v="30"/>
    <m/>
    <x v="1"/>
    <m/>
  </r>
  <r>
    <x v="8"/>
    <s v="Mrs"/>
    <x v="8"/>
    <x v="8"/>
    <x v="2"/>
    <s v="Certificate III in Business"/>
    <s v="0034"/>
    <x v="32"/>
    <s v="Support personal wellbeing in the workplace"/>
    <s v="I"/>
    <m/>
    <m/>
    <m/>
    <m/>
    <n v="50"/>
    <m/>
    <x v="1"/>
    <m/>
  </r>
  <r>
    <x v="8"/>
    <s v="Mrs"/>
    <x v="8"/>
    <x v="8"/>
    <x v="2"/>
    <s v="Certificate III in Business"/>
    <s v="0035"/>
    <x v="33"/>
    <s v="Assist with maintaining workplace safety"/>
    <s v="I"/>
    <m/>
    <m/>
    <m/>
    <m/>
    <n v="40"/>
    <m/>
    <x v="1"/>
    <m/>
  </r>
  <r>
    <x v="8"/>
    <s v="Mrs"/>
    <x v="8"/>
    <x v="8"/>
    <x v="2"/>
    <s v="Certificate III in Business"/>
    <s v="0036"/>
    <x v="34"/>
    <s v="Participate in sustainable work practices"/>
    <s v="I"/>
    <m/>
    <m/>
    <m/>
    <m/>
    <n v="20"/>
    <m/>
    <x v="1"/>
    <m/>
  </r>
  <r>
    <x v="8"/>
    <s v="Mrs"/>
    <x v="8"/>
    <x v="8"/>
    <x v="2"/>
    <s v="Certificate III in Business"/>
    <s v="0037"/>
    <x v="35"/>
    <s v="Engage in workplace communication"/>
    <s v="I"/>
    <m/>
    <m/>
    <m/>
    <m/>
    <n v="40"/>
    <m/>
    <x v="1"/>
    <m/>
  </r>
  <r>
    <x v="8"/>
    <s v="Mrs"/>
    <x v="8"/>
    <x v="8"/>
    <x v="2"/>
    <s v="Certificate III in Business"/>
    <s v="0038"/>
    <x v="36"/>
    <s v="Develop and present business proposals"/>
    <s v="I"/>
    <m/>
    <m/>
    <m/>
    <m/>
    <n v="30"/>
    <m/>
    <x v="1"/>
    <m/>
  </r>
  <r>
    <x v="8"/>
    <s v="Mrs"/>
    <x v="8"/>
    <x v="8"/>
    <x v="2"/>
    <s v="Certificate III in Business"/>
    <s v="0039"/>
    <x v="37"/>
    <s v="Identify business risk"/>
    <s v="I"/>
    <m/>
    <m/>
    <m/>
    <m/>
    <n v="40"/>
    <m/>
    <x v="1"/>
    <m/>
  </r>
  <r>
    <x v="8"/>
    <s v="Mrs"/>
    <x v="8"/>
    <x v="8"/>
    <x v="2"/>
    <s v="Certificate III in Business"/>
    <s v="0040"/>
    <x v="38"/>
    <s v="Organise personal work priorities"/>
    <s v="I"/>
    <m/>
    <m/>
    <m/>
    <m/>
    <n v="30"/>
    <m/>
    <x v="1"/>
    <m/>
  </r>
  <r>
    <x v="8"/>
    <s v="Mrs"/>
    <x v="8"/>
    <x v="8"/>
    <x v="2"/>
    <s v="Certificate III in Business"/>
    <s v="0041"/>
    <x v="39"/>
    <s v="Contribute to continuous improvement"/>
    <s v="I"/>
    <m/>
    <m/>
    <m/>
    <m/>
    <n v="40"/>
    <m/>
    <x v="1"/>
    <m/>
  </r>
  <r>
    <x v="8"/>
    <s v="Mrs"/>
    <x v="8"/>
    <x v="8"/>
    <x v="2"/>
    <s v="Certificate III in Business"/>
    <s v="0042"/>
    <x v="40"/>
    <s v="Undertake project work"/>
    <s v="I"/>
    <m/>
    <m/>
    <m/>
    <m/>
    <n v="60"/>
    <m/>
    <x v="1"/>
    <m/>
  </r>
  <r>
    <x v="8"/>
    <s v="Mrs"/>
    <x v="8"/>
    <x v="8"/>
    <x v="2"/>
    <s v="Certificate III in Business"/>
    <s v="0043"/>
    <x v="41"/>
    <s v="Record stakeholder interactions"/>
    <s v="I"/>
    <m/>
    <m/>
    <m/>
    <m/>
    <n v="30"/>
    <m/>
    <x v="1"/>
    <m/>
  </r>
  <r>
    <x v="8"/>
    <s v="Mrs"/>
    <x v="8"/>
    <x v="8"/>
    <x v="2"/>
    <s v="Certificate III in Business"/>
    <s v="0044"/>
    <x v="42"/>
    <s v="Write simple documents"/>
    <s v="I"/>
    <m/>
    <m/>
    <m/>
    <m/>
    <n v="30"/>
    <m/>
    <x v="1"/>
    <m/>
  </r>
  <r>
    <x v="9"/>
    <s v="Ms"/>
    <x v="9"/>
    <x v="9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9"/>
    <s v="Ms"/>
    <x v="9"/>
    <x v="9"/>
    <x v="2"/>
    <s v="Certificate III in Business"/>
    <s v="0033"/>
    <x v="31"/>
    <s v="Use inclusive work practices"/>
    <s v="I"/>
    <m/>
    <m/>
    <m/>
    <m/>
    <n v="30"/>
    <m/>
    <x v="2"/>
    <m/>
  </r>
  <r>
    <x v="9"/>
    <s v="Ms"/>
    <x v="9"/>
    <x v="9"/>
    <x v="2"/>
    <s v="Certificate III in Business"/>
    <s v="0034"/>
    <x v="32"/>
    <s v="Support personal wellbeing in the workplace"/>
    <s v="I"/>
    <m/>
    <m/>
    <m/>
    <m/>
    <n v="50"/>
    <m/>
    <x v="1"/>
    <m/>
  </r>
  <r>
    <x v="9"/>
    <s v="Ms"/>
    <x v="9"/>
    <x v="9"/>
    <x v="2"/>
    <s v="Certificate III in Business"/>
    <s v="0035"/>
    <x v="33"/>
    <s v="Assist with maintaining workplace safety"/>
    <s v="I"/>
    <m/>
    <m/>
    <m/>
    <m/>
    <n v="40"/>
    <m/>
    <x v="1"/>
    <m/>
  </r>
  <r>
    <x v="9"/>
    <s v="Ms"/>
    <x v="9"/>
    <x v="9"/>
    <x v="2"/>
    <s v="Certificate III in Business"/>
    <s v="0036"/>
    <x v="34"/>
    <s v="Participate in sustainable work practices"/>
    <s v="I"/>
    <m/>
    <m/>
    <m/>
    <m/>
    <n v="20"/>
    <m/>
    <x v="1"/>
    <m/>
  </r>
  <r>
    <x v="9"/>
    <s v="Ms"/>
    <x v="9"/>
    <x v="9"/>
    <x v="2"/>
    <s v="Certificate III in Business"/>
    <s v="0037"/>
    <x v="35"/>
    <s v="Engage in workplace communication"/>
    <s v="I"/>
    <m/>
    <m/>
    <m/>
    <m/>
    <n v="40"/>
    <m/>
    <x v="1"/>
    <m/>
  </r>
  <r>
    <x v="9"/>
    <s v="Ms"/>
    <x v="9"/>
    <x v="9"/>
    <x v="2"/>
    <s v="Certificate III in Business"/>
    <s v="0038"/>
    <x v="36"/>
    <s v="Develop and present business proposals"/>
    <s v="I"/>
    <m/>
    <m/>
    <m/>
    <m/>
    <n v="30"/>
    <m/>
    <x v="1"/>
    <m/>
  </r>
  <r>
    <x v="9"/>
    <s v="Ms"/>
    <x v="9"/>
    <x v="9"/>
    <x v="2"/>
    <s v="Certificate III in Business"/>
    <s v="0039"/>
    <x v="37"/>
    <s v="Identify business risk"/>
    <s v="I"/>
    <m/>
    <m/>
    <m/>
    <m/>
    <n v="40"/>
    <m/>
    <x v="1"/>
    <m/>
  </r>
  <r>
    <x v="9"/>
    <s v="Ms"/>
    <x v="9"/>
    <x v="9"/>
    <x v="2"/>
    <s v="Certificate III in Business"/>
    <s v="0040"/>
    <x v="38"/>
    <s v="Organise personal work priorities"/>
    <s v="I"/>
    <m/>
    <m/>
    <m/>
    <m/>
    <n v="30"/>
    <m/>
    <x v="1"/>
    <m/>
  </r>
  <r>
    <x v="9"/>
    <s v="Ms"/>
    <x v="9"/>
    <x v="9"/>
    <x v="2"/>
    <s v="Certificate III in Business"/>
    <s v="0041"/>
    <x v="39"/>
    <s v="Contribute to continuous improvement"/>
    <s v="I"/>
    <m/>
    <m/>
    <m/>
    <m/>
    <n v="40"/>
    <m/>
    <x v="1"/>
    <m/>
  </r>
  <r>
    <x v="9"/>
    <s v="Ms"/>
    <x v="9"/>
    <x v="9"/>
    <x v="2"/>
    <s v="Certificate III in Business"/>
    <s v="0042"/>
    <x v="40"/>
    <s v="Undertake project work"/>
    <s v="I"/>
    <m/>
    <m/>
    <m/>
    <m/>
    <n v="60"/>
    <m/>
    <x v="1"/>
    <m/>
  </r>
  <r>
    <x v="9"/>
    <s v="Ms"/>
    <x v="9"/>
    <x v="9"/>
    <x v="2"/>
    <s v="Certificate III in Business"/>
    <s v="0043"/>
    <x v="41"/>
    <s v="Record stakeholder interactions"/>
    <s v="I"/>
    <m/>
    <m/>
    <m/>
    <m/>
    <n v="30"/>
    <m/>
    <x v="1"/>
    <m/>
  </r>
  <r>
    <x v="9"/>
    <s v="Ms"/>
    <x v="9"/>
    <x v="9"/>
    <x v="2"/>
    <s v="Certificate III in Business"/>
    <s v="0044"/>
    <x v="42"/>
    <s v="Write simple documents"/>
    <s v="I"/>
    <m/>
    <m/>
    <m/>
    <m/>
    <n v="30"/>
    <m/>
    <x v="1"/>
    <m/>
  </r>
  <r>
    <x v="10"/>
    <s v="Mr"/>
    <x v="10"/>
    <x v="10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10"/>
    <s v="Mr"/>
    <x v="10"/>
    <x v="10"/>
    <x v="2"/>
    <s v="Certificate III in Business"/>
    <s v="0033"/>
    <x v="31"/>
    <s v="Use inclusive work practices"/>
    <s v="I"/>
    <m/>
    <m/>
    <m/>
    <m/>
    <n v="30"/>
    <m/>
    <x v="1"/>
    <m/>
  </r>
  <r>
    <x v="10"/>
    <s v="Mr"/>
    <x v="10"/>
    <x v="10"/>
    <x v="2"/>
    <s v="Certificate III in Business"/>
    <s v="0034"/>
    <x v="32"/>
    <s v="Support personal wellbeing in the workplace"/>
    <s v="I"/>
    <m/>
    <m/>
    <m/>
    <m/>
    <n v="50"/>
    <m/>
    <x v="1"/>
    <m/>
  </r>
  <r>
    <x v="10"/>
    <s v="Mr"/>
    <x v="10"/>
    <x v="10"/>
    <x v="2"/>
    <s v="Certificate III in Business"/>
    <s v="0035"/>
    <x v="33"/>
    <s v="Assist with maintaining workplace safety"/>
    <s v="I"/>
    <m/>
    <m/>
    <m/>
    <m/>
    <n v="40"/>
    <m/>
    <x v="1"/>
    <m/>
  </r>
  <r>
    <x v="10"/>
    <s v="Mr"/>
    <x v="10"/>
    <x v="10"/>
    <x v="2"/>
    <s v="Certificate III in Business"/>
    <s v="0036"/>
    <x v="34"/>
    <s v="Participate in sustainable work practices"/>
    <s v="I"/>
    <m/>
    <m/>
    <m/>
    <m/>
    <n v="20"/>
    <m/>
    <x v="1"/>
    <m/>
  </r>
  <r>
    <x v="10"/>
    <s v="Mr"/>
    <x v="10"/>
    <x v="10"/>
    <x v="2"/>
    <s v="Certificate III in Business"/>
    <s v="0037"/>
    <x v="35"/>
    <s v="Engage in workplace communication"/>
    <s v="I"/>
    <m/>
    <m/>
    <m/>
    <m/>
    <n v="40"/>
    <m/>
    <x v="1"/>
    <m/>
  </r>
  <r>
    <x v="10"/>
    <s v="Mr"/>
    <x v="10"/>
    <x v="10"/>
    <x v="2"/>
    <s v="Certificate III in Business"/>
    <s v="0038"/>
    <x v="36"/>
    <s v="Develop and present business proposals"/>
    <s v="I"/>
    <m/>
    <m/>
    <m/>
    <m/>
    <n v="30"/>
    <m/>
    <x v="0"/>
    <m/>
  </r>
  <r>
    <x v="10"/>
    <s v="Mr"/>
    <x v="10"/>
    <x v="10"/>
    <x v="2"/>
    <s v="Certificate III in Business"/>
    <s v="0039"/>
    <x v="37"/>
    <s v="Identify business risk"/>
    <s v="I"/>
    <m/>
    <m/>
    <m/>
    <m/>
    <n v="40"/>
    <m/>
    <x v="1"/>
    <m/>
  </r>
  <r>
    <x v="10"/>
    <s v="Mr"/>
    <x v="10"/>
    <x v="10"/>
    <x v="2"/>
    <s v="Certificate III in Business"/>
    <s v="0040"/>
    <x v="38"/>
    <s v="Organise personal work priorities"/>
    <s v="I"/>
    <m/>
    <m/>
    <m/>
    <m/>
    <n v="30"/>
    <m/>
    <x v="1"/>
    <m/>
  </r>
  <r>
    <x v="10"/>
    <s v="Mr"/>
    <x v="10"/>
    <x v="10"/>
    <x v="2"/>
    <s v="Certificate III in Business"/>
    <s v="0041"/>
    <x v="39"/>
    <s v="Contribute to continuous improvement"/>
    <s v="I"/>
    <m/>
    <m/>
    <m/>
    <m/>
    <n v="40"/>
    <m/>
    <x v="1"/>
    <m/>
  </r>
  <r>
    <x v="10"/>
    <s v="Mr"/>
    <x v="10"/>
    <x v="10"/>
    <x v="2"/>
    <s v="Certificate III in Business"/>
    <s v="0042"/>
    <x v="40"/>
    <s v="Undertake project work"/>
    <s v="I"/>
    <m/>
    <m/>
    <m/>
    <m/>
    <n v="60"/>
    <m/>
    <x v="1"/>
    <m/>
  </r>
  <r>
    <x v="10"/>
    <s v="Mr"/>
    <x v="10"/>
    <x v="10"/>
    <x v="2"/>
    <s v="Certificate III in Business"/>
    <s v="0043"/>
    <x v="41"/>
    <s v="Record stakeholder interactions"/>
    <s v="I"/>
    <m/>
    <m/>
    <m/>
    <m/>
    <n v="30"/>
    <m/>
    <x v="1"/>
    <m/>
  </r>
  <r>
    <x v="10"/>
    <s v="Mr"/>
    <x v="10"/>
    <x v="10"/>
    <x v="2"/>
    <s v="Certificate III in Business"/>
    <s v="0044"/>
    <x v="42"/>
    <s v="Write simple documents"/>
    <s v="I"/>
    <m/>
    <m/>
    <m/>
    <m/>
    <n v="30"/>
    <m/>
    <x v="1"/>
    <m/>
  </r>
  <r>
    <x v="11"/>
    <s v="Mr"/>
    <x v="11"/>
    <x v="11"/>
    <x v="2"/>
    <s v="Certificate III in Business"/>
    <s v="0032"/>
    <x v="30"/>
    <s v="Apply critical thinking skills in a team environment"/>
    <s v="I"/>
    <m/>
    <m/>
    <m/>
    <m/>
    <n v="40"/>
    <m/>
    <x v="1"/>
    <m/>
  </r>
  <r>
    <x v="11"/>
    <s v="Mr"/>
    <x v="11"/>
    <x v="11"/>
    <x v="2"/>
    <s v="Certificate III in Business"/>
    <s v="0033"/>
    <x v="31"/>
    <s v="Use inclusive work practices"/>
    <s v="I"/>
    <m/>
    <m/>
    <m/>
    <m/>
    <n v="30"/>
    <m/>
    <x v="1"/>
    <m/>
  </r>
  <r>
    <x v="11"/>
    <s v="Mr"/>
    <x v="11"/>
    <x v="11"/>
    <x v="2"/>
    <s v="Certificate III in Business"/>
    <s v="0034"/>
    <x v="32"/>
    <s v="Support personal wellbeing in the workplace"/>
    <s v="I"/>
    <m/>
    <m/>
    <m/>
    <m/>
    <n v="50"/>
    <m/>
    <x v="1"/>
    <m/>
  </r>
  <r>
    <x v="11"/>
    <s v="Mr"/>
    <x v="11"/>
    <x v="11"/>
    <x v="2"/>
    <s v="Certificate III in Business"/>
    <s v="0035"/>
    <x v="33"/>
    <s v="Assist with maintaining workplace safety"/>
    <s v="I"/>
    <m/>
    <m/>
    <m/>
    <m/>
    <n v="40"/>
    <m/>
    <x v="1"/>
    <m/>
  </r>
  <r>
    <x v="11"/>
    <s v="Mr"/>
    <x v="11"/>
    <x v="11"/>
    <x v="2"/>
    <s v="Certificate III in Business"/>
    <s v="0036"/>
    <x v="34"/>
    <s v="Participate in sustainable work practices"/>
    <s v="I"/>
    <m/>
    <m/>
    <m/>
    <m/>
    <n v="20"/>
    <m/>
    <x v="1"/>
    <m/>
  </r>
  <r>
    <x v="11"/>
    <s v="Mr"/>
    <x v="11"/>
    <x v="11"/>
    <x v="2"/>
    <s v="Certificate III in Business"/>
    <s v="0037"/>
    <x v="35"/>
    <s v="Engage in workplace communication"/>
    <s v="I"/>
    <m/>
    <m/>
    <m/>
    <m/>
    <n v="40"/>
    <m/>
    <x v="1"/>
    <m/>
  </r>
  <r>
    <x v="11"/>
    <s v="Mr"/>
    <x v="11"/>
    <x v="11"/>
    <x v="2"/>
    <s v="Certificate III in Business"/>
    <s v="0038"/>
    <x v="36"/>
    <s v="Develop and present business proposals"/>
    <s v="I"/>
    <m/>
    <m/>
    <m/>
    <m/>
    <n v="30"/>
    <m/>
    <x v="1"/>
    <m/>
  </r>
  <r>
    <x v="11"/>
    <s v="Mr"/>
    <x v="11"/>
    <x v="11"/>
    <x v="2"/>
    <s v="Certificate III in Business"/>
    <s v="0039"/>
    <x v="37"/>
    <s v="Identify business risk"/>
    <s v="I"/>
    <m/>
    <m/>
    <m/>
    <m/>
    <n v="40"/>
    <m/>
    <x v="1"/>
    <m/>
  </r>
  <r>
    <x v="11"/>
    <s v="Mr"/>
    <x v="11"/>
    <x v="11"/>
    <x v="2"/>
    <s v="Certificate III in Business"/>
    <s v="0040"/>
    <x v="38"/>
    <s v="Organise personal work priorities"/>
    <s v="I"/>
    <m/>
    <m/>
    <m/>
    <m/>
    <n v="30"/>
    <m/>
    <x v="1"/>
    <m/>
  </r>
  <r>
    <x v="11"/>
    <s v="Mr"/>
    <x v="11"/>
    <x v="11"/>
    <x v="2"/>
    <s v="Certificate III in Business"/>
    <s v="0041"/>
    <x v="39"/>
    <s v="Contribute to continuous improvement"/>
    <s v="I"/>
    <m/>
    <m/>
    <m/>
    <m/>
    <n v="40"/>
    <m/>
    <x v="1"/>
    <m/>
  </r>
  <r>
    <x v="11"/>
    <s v="Mr"/>
    <x v="11"/>
    <x v="11"/>
    <x v="2"/>
    <s v="Certificate III in Business"/>
    <s v="0042"/>
    <x v="40"/>
    <s v="Undertake project work"/>
    <s v="I"/>
    <m/>
    <m/>
    <m/>
    <m/>
    <n v="60"/>
    <m/>
    <x v="1"/>
    <m/>
  </r>
  <r>
    <x v="11"/>
    <s v="Mr"/>
    <x v="11"/>
    <x v="11"/>
    <x v="2"/>
    <s v="Certificate III in Business"/>
    <s v="0043"/>
    <x v="41"/>
    <s v="Record stakeholder interactions"/>
    <s v="I"/>
    <m/>
    <m/>
    <m/>
    <m/>
    <n v="30"/>
    <m/>
    <x v="1"/>
    <m/>
  </r>
  <r>
    <x v="11"/>
    <s v="Mr"/>
    <x v="11"/>
    <x v="11"/>
    <x v="2"/>
    <s v="Certificate III in Business"/>
    <s v="0044"/>
    <x v="42"/>
    <s v="Write simple documents"/>
    <s v="I"/>
    <m/>
    <m/>
    <m/>
    <m/>
    <n v="30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s v="I"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2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e v="#N/A"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3"/>
    <e v="#N/A"/>
    <m/>
    <m/>
    <m/>
    <m/>
    <m/>
    <m/>
    <m/>
    <x v="1"/>
    <m/>
  </r>
  <r>
    <x v="12"/>
    <e v="#N/A"/>
    <x v="13"/>
    <x v="12"/>
    <x v="3"/>
    <e v="#N/A"/>
    <m/>
    <x v="44"/>
    <m/>
    <m/>
    <m/>
    <m/>
    <m/>
    <m/>
    <m/>
    <m/>
    <x v="1"/>
    <m/>
  </r>
  <r>
    <x v="12"/>
    <e v="#N/A"/>
    <x v="13"/>
    <x v="12"/>
    <x v="3"/>
    <e v="#N/A"/>
    <m/>
    <x v="44"/>
    <m/>
    <m/>
    <m/>
    <m/>
    <m/>
    <m/>
    <m/>
    <m/>
    <x v="1"/>
    <m/>
  </r>
  <r>
    <x v="12"/>
    <e v="#N/A"/>
    <x v="13"/>
    <x v="13"/>
    <x v="3"/>
    <m/>
    <m/>
    <x v="44"/>
    <m/>
    <m/>
    <m/>
    <m/>
    <m/>
    <m/>
    <m/>
    <m/>
    <x v="1"/>
    <m/>
  </r>
  <r>
    <x v="12"/>
    <e v="#N/A"/>
    <x v="13"/>
    <x v="13"/>
    <x v="3"/>
    <m/>
    <m/>
    <x v="44"/>
    <m/>
    <m/>
    <m/>
    <m/>
    <m/>
    <m/>
    <m/>
    <m/>
    <x v="1"/>
    <m/>
  </r>
  <r>
    <x v="12"/>
    <e v="#N/A"/>
    <x v="13"/>
    <x v="13"/>
    <x v="3"/>
    <m/>
    <m/>
    <x v="44"/>
    <m/>
    <m/>
    <m/>
    <m/>
    <m/>
    <m/>
    <m/>
    <m/>
    <x v="1"/>
    <m/>
  </r>
  <r>
    <x v="12"/>
    <e v="#N/A"/>
    <x v="13"/>
    <x v="13"/>
    <x v="3"/>
    <m/>
    <m/>
    <x v="44"/>
    <m/>
    <m/>
    <m/>
    <m/>
    <m/>
    <m/>
    <m/>
    <m/>
    <x v="1"/>
    <m/>
  </r>
  <r>
    <x v="12"/>
    <e v="#N/A"/>
    <x v="13"/>
    <x v="13"/>
    <x v="3"/>
    <m/>
    <m/>
    <x v="44"/>
    <m/>
    <m/>
    <m/>
    <m/>
    <m/>
    <m/>
    <m/>
    <m/>
    <x v="1"/>
    <m/>
  </r>
  <r>
    <x v="12"/>
    <e v="#N/A"/>
    <x v="13"/>
    <x v="13"/>
    <x v="3"/>
    <m/>
    <m/>
    <x v="44"/>
    <m/>
    <m/>
    <m/>
    <m/>
    <m/>
    <m/>
    <m/>
    <m/>
    <x v="1"/>
    <m/>
  </r>
  <r>
    <x v="12"/>
    <m/>
    <x v="13"/>
    <x v="13"/>
    <x v="3"/>
    <m/>
    <m/>
    <x v="44"/>
    <m/>
    <m/>
    <m/>
    <m/>
    <m/>
    <m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46DC6-4BEF-4CAF-9F82-197D26FFEC8A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R38" firstHeaderRow="1" firstDataRow="3" firstDataCol="1" rowPageCount="1" colPageCount="1"/>
  <pivotFields count="18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 defaultSubtotal="0"/>
    <pivotField axis="axisRow" showAll="0" defaultSubtotal="0">
      <items count="14">
        <item x="3"/>
        <item x="10"/>
        <item x="8"/>
        <item x="5"/>
        <item x="4"/>
        <item x="0"/>
        <item x="7"/>
        <item x="9"/>
        <item x="1"/>
        <item x="6"/>
        <item x="2"/>
        <item x="11"/>
        <item x="12"/>
        <item x="13"/>
      </items>
    </pivotField>
    <pivotField axis="axisRow" showAll="0" defaultSubtotal="0">
      <items count="14">
        <item x="2"/>
        <item x="7"/>
        <item x="3"/>
        <item x="6"/>
        <item x="4"/>
        <item x="0"/>
        <item x="9"/>
        <item x="5"/>
        <item x="8"/>
        <item x="1"/>
        <item x="10"/>
        <item x="11"/>
        <item x="12"/>
        <item x="13"/>
      </items>
    </pivotField>
    <pivotField axis="axisPage" showAll="0" defaultSubtotal="0">
      <items count="4">
        <item x="2"/>
        <item x="1"/>
        <item x="0"/>
        <item x="3"/>
      </items>
    </pivotField>
    <pivotField showAll="0" defaultSubtotal="0"/>
    <pivotField showAll="0" defaultSubtotal="0"/>
    <pivotField axis="axisCol" showAll="0" defaultSubtotal="0">
      <items count="45">
        <item x="30"/>
        <item x="36"/>
        <item x="37"/>
        <item x="41"/>
        <item x="32"/>
        <item x="38"/>
        <item x="40"/>
        <item x="39"/>
        <item x="34"/>
        <item x="31"/>
        <item x="33"/>
        <item x="42"/>
        <item x="35"/>
        <item x="15"/>
        <item x="16"/>
        <item x="17"/>
        <item x="18"/>
        <item x="19"/>
        <item x="0"/>
        <item x="20"/>
        <item x="21"/>
        <item x="22"/>
        <item x="23"/>
        <item x="24"/>
        <item x="25"/>
        <item x="26"/>
        <item x="27"/>
        <item x="28"/>
        <item x="29"/>
        <item x="5"/>
        <item x="8"/>
        <item x="12"/>
        <item x="10"/>
        <item x="1"/>
        <item x="14"/>
        <item x="6"/>
        <item x="11"/>
        <item x="3"/>
        <item x="13"/>
        <item x="9"/>
        <item x="4"/>
        <item x="7"/>
        <item x="2"/>
        <item x="43"/>
        <item x="44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dataField="1" showAll="0" defaultSubtotal="0">
      <items count="4">
        <item x="0"/>
        <item x="1"/>
        <item x="2"/>
        <item m="1" x="3"/>
      </items>
    </pivotField>
    <pivotField showAll="0" defaultSubtotal="0"/>
  </pivotFields>
  <rowFields count="3">
    <field x="0"/>
    <field x="3"/>
    <field x="2"/>
  </rowFields>
  <rowItems count="31">
    <i>
      <x v="2"/>
    </i>
    <i r="1">
      <x/>
    </i>
    <i r="2">
      <x v="10"/>
    </i>
    <i>
      <x v="3"/>
    </i>
    <i r="1">
      <x v="2"/>
    </i>
    <i r="2">
      <x/>
    </i>
    <i>
      <x v="4"/>
    </i>
    <i r="1">
      <x v="4"/>
    </i>
    <i r="2">
      <x v="4"/>
    </i>
    <i>
      <x v="5"/>
    </i>
    <i r="1">
      <x v="7"/>
    </i>
    <i r="2">
      <x v="3"/>
    </i>
    <i>
      <x v="6"/>
    </i>
    <i r="1">
      <x v="3"/>
    </i>
    <i r="2">
      <x v="9"/>
    </i>
    <i>
      <x v="7"/>
    </i>
    <i r="1">
      <x v="1"/>
    </i>
    <i r="2">
      <x v="6"/>
    </i>
    <i>
      <x v="8"/>
    </i>
    <i r="1">
      <x v="8"/>
    </i>
    <i r="2">
      <x v="2"/>
    </i>
    <i>
      <x v="9"/>
    </i>
    <i r="1">
      <x v="6"/>
    </i>
    <i r="2">
      <x v="7"/>
    </i>
    <i>
      <x v="10"/>
    </i>
    <i r="1">
      <x v="10"/>
    </i>
    <i r="2">
      <x v="1"/>
    </i>
    <i>
      <x v="11"/>
    </i>
    <i r="1">
      <x v="11"/>
    </i>
    <i r="2">
      <x v="11"/>
    </i>
    <i t="grand">
      <x/>
    </i>
  </rowItems>
  <colFields count="2">
    <field x="7"/>
    <field x="16"/>
  </colFields>
  <colItems count="17">
    <i>
      <x/>
      <x v="1"/>
    </i>
    <i>
      <x v="1"/>
      <x/>
    </i>
    <i r="1">
      <x v="1"/>
    </i>
    <i>
      <x v="2"/>
      <x v="1"/>
    </i>
    <i>
      <x v="3"/>
      <x/>
    </i>
    <i r="1"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 r="1">
      <x v="2"/>
    </i>
    <i>
      <x v="10"/>
      <x v="1"/>
    </i>
    <i>
      <x v="11"/>
      <x v="1"/>
    </i>
    <i>
      <x v="12"/>
      <x v="1"/>
    </i>
    <i t="grand">
      <x/>
    </i>
  </colItems>
  <pageFields count="1">
    <pageField fld="4" item="0" hier="-1"/>
  </pageFields>
  <dataFields count="1">
    <dataField name="Count of Result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anaka.y@hmail.com" TargetMode="External"/><Relationship Id="rId13" Type="http://schemas.openxmlformats.org/officeDocument/2006/relationships/hyperlink" Target="mailto:islanguyen@hmail.com" TargetMode="External"/><Relationship Id="rId3" Type="http://schemas.openxmlformats.org/officeDocument/2006/relationships/hyperlink" Target="mailto:bradley.john.reed@hmail.com" TargetMode="External"/><Relationship Id="rId7" Type="http://schemas.openxmlformats.org/officeDocument/2006/relationships/hyperlink" Target="mailto:Patelsrus@hmail.com" TargetMode="External"/><Relationship Id="rId12" Type="http://schemas.openxmlformats.org/officeDocument/2006/relationships/hyperlink" Target="mailto:Williamo@hmail.com" TargetMode="External"/><Relationship Id="rId2" Type="http://schemas.openxmlformats.org/officeDocument/2006/relationships/hyperlink" Target="mailto:jason.pollard@hmail.com" TargetMode="External"/><Relationship Id="rId1" Type="http://schemas.openxmlformats.org/officeDocument/2006/relationships/hyperlink" Target="mailto:bossman.oshea@hmail.com" TargetMode="External"/><Relationship Id="rId6" Type="http://schemas.openxmlformats.org/officeDocument/2006/relationships/hyperlink" Target="mailto:jezzaboy@hmail.com" TargetMode="External"/><Relationship Id="rId11" Type="http://schemas.openxmlformats.org/officeDocument/2006/relationships/hyperlink" Target="mailto:Jinwoo.Kim@hmail.com" TargetMode="External"/><Relationship Id="rId5" Type="http://schemas.openxmlformats.org/officeDocument/2006/relationships/hyperlink" Target="mailto:bunnybonnie2000@hmail.com" TargetMode="External"/><Relationship Id="rId15" Type="http://schemas.openxmlformats.org/officeDocument/2006/relationships/hyperlink" Target="mailto:sophia2002@hmail.com" TargetMode="External"/><Relationship Id="rId10" Type="http://schemas.openxmlformats.org/officeDocument/2006/relationships/hyperlink" Target="mailto:khancan@hmail.com" TargetMode="External"/><Relationship Id="rId4" Type="http://schemas.openxmlformats.org/officeDocument/2006/relationships/hyperlink" Target="mailto:lauraleeollie@hmail.com" TargetMode="External"/><Relationship Id="rId9" Type="http://schemas.openxmlformats.org/officeDocument/2006/relationships/hyperlink" Target="mailto:amara@hmail.com" TargetMode="External"/><Relationship Id="rId14" Type="http://schemas.openxmlformats.org/officeDocument/2006/relationships/hyperlink" Target="mailto:priyareddy@h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3CAC-7051-41EB-B570-CBA2EF34C836}">
  <sheetPr>
    <tabColor rgb="FFFFFFCC"/>
  </sheetPr>
  <dimension ref="A1:B10"/>
  <sheetViews>
    <sheetView tabSelected="1" workbookViewId="0">
      <selection activeCell="A12" sqref="A12"/>
    </sheetView>
  </sheetViews>
  <sheetFormatPr defaultRowHeight="14.4" x14ac:dyDescent="0.3"/>
  <cols>
    <col min="1" max="1" width="29.44140625" customWidth="1"/>
    <col min="2" max="2" width="89.44140625" customWidth="1"/>
  </cols>
  <sheetData>
    <row r="1" spans="1:2" s="27" customFormat="1" ht="19.95" customHeight="1" x14ac:dyDescent="0.35">
      <c r="A1" s="26" t="s">
        <v>441</v>
      </c>
      <c r="B1" s="26"/>
    </row>
    <row r="2" spans="1:2" s="33" customFormat="1" x14ac:dyDescent="0.3">
      <c r="B2" s="41" t="s">
        <v>626</v>
      </c>
    </row>
    <row r="3" spans="1:2" ht="28.8" x14ac:dyDescent="0.3">
      <c r="B3" s="22" t="s">
        <v>623</v>
      </c>
    </row>
    <row r="5" spans="1:2" x14ac:dyDescent="0.3">
      <c r="B5" s="40" t="s">
        <v>442</v>
      </c>
    </row>
    <row r="6" spans="1:2" x14ac:dyDescent="0.3">
      <c r="B6" t="s">
        <v>625</v>
      </c>
    </row>
    <row r="8" spans="1:2" x14ac:dyDescent="0.3">
      <c r="B8" s="40" t="s">
        <v>624</v>
      </c>
    </row>
    <row r="9" spans="1:2" x14ac:dyDescent="0.3">
      <c r="B9" t="s">
        <v>628</v>
      </c>
    </row>
    <row r="10" spans="1:2" ht="28.8" x14ac:dyDescent="0.3">
      <c r="B10" s="22" t="s">
        <v>627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069D-03A1-410A-8551-8A42FEBB1739}">
  <sheetPr>
    <tabColor rgb="FFFF0000"/>
  </sheetPr>
  <dimension ref="A1:B159"/>
  <sheetViews>
    <sheetView topLeftCell="A98" zoomScale="80" zoomScaleNormal="80" workbookViewId="0">
      <selection activeCell="A119" sqref="A119:A122"/>
    </sheetView>
  </sheetViews>
  <sheetFormatPr defaultRowHeight="14.4" x14ac:dyDescent="0.3"/>
  <cols>
    <col min="1" max="1" width="17" customWidth="1"/>
  </cols>
  <sheetData>
    <row r="1" spans="1:2" x14ac:dyDescent="0.3">
      <c r="A1" s="7" t="s">
        <v>48</v>
      </c>
    </row>
    <row r="2" spans="1:2" x14ac:dyDescent="0.3">
      <c r="A2" s="9">
        <v>11</v>
      </c>
      <c r="B2" t="s">
        <v>49</v>
      </c>
    </row>
    <row r="3" spans="1:2" x14ac:dyDescent="0.3">
      <c r="A3" s="9">
        <v>12</v>
      </c>
      <c r="B3" t="s">
        <v>50</v>
      </c>
    </row>
    <row r="4" spans="1:2" x14ac:dyDescent="0.3">
      <c r="A4" s="9">
        <v>13</v>
      </c>
      <c r="B4" t="s">
        <v>51</v>
      </c>
    </row>
    <row r="5" spans="1:2" x14ac:dyDescent="0.3">
      <c r="A5" s="9">
        <v>14</v>
      </c>
      <c r="B5" t="s">
        <v>52</v>
      </c>
    </row>
    <row r="6" spans="1:2" x14ac:dyDescent="0.3">
      <c r="A6" s="9">
        <v>15</v>
      </c>
      <c r="B6" t="s">
        <v>53</v>
      </c>
    </row>
    <row r="7" spans="1:2" x14ac:dyDescent="0.3">
      <c r="A7" s="9">
        <v>16</v>
      </c>
      <c r="B7" t="s">
        <v>54</v>
      </c>
    </row>
    <row r="8" spans="1:2" x14ac:dyDescent="0.3">
      <c r="A8" s="9"/>
    </row>
    <row r="9" spans="1:2" x14ac:dyDescent="0.3">
      <c r="A9" s="10" t="s">
        <v>55</v>
      </c>
    </row>
    <row r="10" spans="1:2" x14ac:dyDescent="0.3">
      <c r="A10" s="9">
        <v>421</v>
      </c>
      <c r="B10" t="s">
        <v>56</v>
      </c>
    </row>
    <row r="11" spans="1:2" x14ac:dyDescent="0.3">
      <c r="A11" s="9">
        <v>511</v>
      </c>
      <c r="B11" t="s">
        <v>57</v>
      </c>
    </row>
    <row r="12" spans="1:2" x14ac:dyDescent="0.3">
      <c r="A12" s="9">
        <v>514</v>
      </c>
      <c r="B12" t="s">
        <v>58</v>
      </c>
    </row>
    <row r="13" spans="1:2" x14ac:dyDescent="0.3">
      <c r="A13" s="9">
        <v>521</v>
      </c>
      <c r="B13" t="s">
        <v>60</v>
      </c>
    </row>
    <row r="14" spans="1:2" x14ac:dyDescent="0.3">
      <c r="A14" s="9">
        <v>524</v>
      </c>
      <c r="B14" t="s">
        <v>59</v>
      </c>
    </row>
    <row r="15" spans="1:2" x14ac:dyDescent="0.3">
      <c r="A15" s="9"/>
    </row>
    <row r="16" spans="1:2" x14ac:dyDescent="0.3">
      <c r="A16" s="10" t="s">
        <v>61</v>
      </c>
    </row>
    <row r="17" spans="1:2" x14ac:dyDescent="0.3">
      <c r="A17" s="2">
        <v>110301</v>
      </c>
      <c r="B17" s="8" t="s">
        <v>62</v>
      </c>
    </row>
    <row r="18" spans="1:2" x14ac:dyDescent="0.3">
      <c r="A18" s="2" t="s">
        <v>63</v>
      </c>
      <c r="B18" s="8" t="s">
        <v>64</v>
      </c>
    </row>
    <row r="19" spans="1:2" x14ac:dyDescent="0.3">
      <c r="A19" s="2" t="s">
        <v>103</v>
      </c>
      <c r="B19" t="s">
        <v>102</v>
      </c>
    </row>
    <row r="20" spans="1:2" x14ac:dyDescent="0.3">
      <c r="A20" s="2" t="s">
        <v>104</v>
      </c>
      <c r="B20" t="s">
        <v>105</v>
      </c>
    </row>
    <row r="21" spans="1:2" x14ac:dyDescent="0.3">
      <c r="A21" s="2" t="s">
        <v>106</v>
      </c>
      <c r="B21" t="s">
        <v>107</v>
      </c>
    </row>
    <row r="22" spans="1:2" x14ac:dyDescent="0.3">
      <c r="A22" s="2" t="s">
        <v>108</v>
      </c>
      <c r="B22" t="s">
        <v>109</v>
      </c>
    </row>
    <row r="23" spans="1:2" x14ac:dyDescent="0.3">
      <c r="A23" s="2" t="s">
        <v>110</v>
      </c>
      <c r="B23" t="s">
        <v>111</v>
      </c>
    </row>
    <row r="24" spans="1:2" x14ac:dyDescent="0.3">
      <c r="A24" s="2" t="s">
        <v>112</v>
      </c>
      <c r="B24" t="s">
        <v>113</v>
      </c>
    </row>
    <row r="25" spans="1:2" x14ac:dyDescent="0.3">
      <c r="A25" s="2" t="s">
        <v>114</v>
      </c>
      <c r="B25" t="s">
        <v>115</v>
      </c>
    </row>
    <row r="26" spans="1:2" x14ac:dyDescent="0.3">
      <c r="A26" s="2" t="s">
        <v>116</v>
      </c>
      <c r="B26" t="s">
        <v>117</v>
      </c>
    </row>
    <row r="27" spans="1:2" x14ac:dyDescent="0.3">
      <c r="A27" s="2" t="s">
        <v>118</v>
      </c>
      <c r="B27" t="s">
        <v>119</v>
      </c>
    </row>
    <row r="28" spans="1:2" x14ac:dyDescent="0.3">
      <c r="A28" s="2" t="s">
        <v>120</v>
      </c>
      <c r="B28" t="s">
        <v>121</v>
      </c>
    </row>
    <row r="29" spans="1:2" x14ac:dyDescent="0.3">
      <c r="A29" s="2" t="s">
        <v>122</v>
      </c>
      <c r="B29" t="s">
        <v>123</v>
      </c>
    </row>
    <row r="30" spans="1:2" x14ac:dyDescent="0.3">
      <c r="A30" s="2" t="s">
        <v>124</v>
      </c>
      <c r="B30" t="s">
        <v>125</v>
      </c>
    </row>
    <row r="31" spans="1:2" x14ac:dyDescent="0.3">
      <c r="A31" s="2" t="s">
        <v>126</v>
      </c>
      <c r="B31" t="s">
        <v>127</v>
      </c>
    </row>
    <row r="32" spans="1:2" x14ac:dyDescent="0.3">
      <c r="A32" s="2" t="s">
        <v>445</v>
      </c>
      <c r="B32" t="s">
        <v>446</v>
      </c>
    </row>
    <row r="33" spans="1:2" x14ac:dyDescent="0.3">
      <c r="A33" s="2"/>
    </row>
    <row r="34" spans="1:2" x14ac:dyDescent="0.3">
      <c r="A34" s="13" t="s">
        <v>128</v>
      </c>
    </row>
    <row r="35" spans="1:2" x14ac:dyDescent="0.3">
      <c r="A35" s="9">
        <v>621111</v>
      </c>
      <c r="B35" t="s">
        <v>129</v>
      </c>
    </row>
    <row r="36" spans="1:2" x14ac:dyDescent="0.3">
      <c r="A36" s="9">
        <v>451111</v>
      </c>
      <c r="B36" t="s">
        <v>130</v>
      </c>
    </row>
    <row r="37" spans="1:2" x14ac:dyDescent="0.3">
      <c r="A37" s="9" t="s">
        <v>131</v>
      </c>
      <c r="B37" t="s">
        <v>132</v>
      </c>
    </row>
    <row r="38" spans="1:2" x14ac:dyDescent="0.3">
      <c r="A38" s="9">
        <v>391111</v>
      </c>
      <c r="B38" t="s">
        <v>133</v>
      </c>
    </row>
    <row r="39" spans="1:2" x14ac:dyDescent="0.3">
      <c r="A39" s="9">
        <v>312112</v>
      </c>
      <c r="B39" t="s">
        <v>134</v>
      </c>
    </row>
    <row r="40" spans="1:2" x14ac:dyDescent="0.3">
      <c r="A40" s="9">
        <v>133112</v>
      </c>
      <c r="B40" t="s">
        <v>135</v>
      </c>
    </row>
    <row r="41" spans="1:2" x14ac:dyDescent="0.3">
      <c r="A41" s="9">
        <v>331212</v>
      </c>
      <c r="B41" t="s">
        <v>136</v>
      </c>
    </row>
    <row r="42" spans="1:2" x14ac:dyDescent="0.3">
      <c r="A42" s="9" t="s">
        <v>137</v>
      </c>
      <c r="B42" t="s">
        <v>138</v>
      </c>
    </row>
    <row r="43" spans="1:2" x14ac:dyDescent="0.3">
      <c r="A43" s="9">
        <v>421111</v>
      </c>
      <c r="B43" t="s">
        <v>139</v>
      </c>
    </row>
    <row r="44" spans="1:2" x14ac:dyDescent="0.3">
      <c r="A44" s="9">
        <v>421114</v>
      </c>
      <c r="B44" t="s">
        <v>140</v>
      </c>
    </row>
    <row r="45" spans="1:2" x14ac:dyDescent="0.3">
      <c r="A45" s="9">
        <v>351411</v>
      </c>
      <c r="B45" t="s">
        <v>141</v>
      </c>
    </row>
    <row r="46" spans="1:2" x14ac:dyDescent="0.3">
      <c r="A46" s="9" t="s">
        <v>143</v>
      </c>
      <c r="B46" t="s">
        <v>142</v>
      </c>
    </row>
    <row r="47" spans="1:2" x14ac:dyDescent="0.3">
      <c r="A47" s="9">
        <v>149311</v>
      </c>
      <c r="B47" t="s">
        <v>144</v>
      </c>
    </row>
    <row r="48" spans="1:2" x14ac:dyDescent="0.3">
      <c r="A48" s="9">
        <v>451611</v>
      </c>
      <c r="B48" t="s">
        <v>145</v>
      </c>
    </row>
    <row r="49" spans="1:2" x14ac:dyDescent="0.3">
      <c r="A49" s="9">
        <v>411700</v>
      </c>
      <c r="B49" t="s">
        <v>146</v>
      </c>
    </row>
    <row r="50" spans="1:2" x14ac:dyDescent="0.3">
      <c r="A50" s="9">
        <v>423111</v>
      </c>
      <c r="B50" t="s">
        <v>147</v>
      </c>
    </row>
    <row r="51" spans="1:2" x14ac:dyDescent="0.3">
      <c r="A51" s="9">
        <v>423313</v>
      </c>
      <c r="B51" t="s">
        <v>148</v>
      </c>
    </row>
    <row r="52" spans="1:2" x14ac:dyDescent="0.3">
      <c r="A52" s="9">
        <v>531111</v>
      </c>
      <c r="B52" t="s">
        <v>447</v>
      </c>
    </row>
    <row r="54" spans="1:2" x14ac:dyDescent="0.3">
      <c r="A54" s="7" t="s">
        <v>263</v>
      </c>
    </row>
    <row r="55" spans="1:2" x14ac:dyDescent="0.3">
      <c r="A55" t="s">
        <v>264</v>
      </c>
      <c r="B55" t="s">
        <v>265</v>
      </c>
    </row>
    <row r="56" spans="1:2" x14ac:dyDescent="0.3">
      <c r="A56" t="s">
        <v>266</v>
      </c>
      <c r="B56" t="s">
        <v>267</v>
      </c>
    </row>
    <row r="57" spans="1:2" x14ac:dyDescent="0.3">
      <c r="A57" t="s">
        <v>268</v>
      </c>
      <c r="B57" t="s">
        <v>269</v>
      </c>
    </row>
    <row r="58" spans="1:2" x14ac:dyDescent="0.3">
      <c r="A58" t="s">
        <v>270</v>
      </c>
      <c r="B58" t="s">
        <v>271</v>
      </c>
    </row>
    <row r="59" spans="1:2" x14ac:dyDescent="0.3">
      <c r="A59" t="s">
        <v>272</v>
      </c>
      <c r="B59" t="s">
        <v>273</v>
      </c>
    </row>
    <row r="60" spans="1:2" x14ac:dyDescent="0.3">
      <c r="A60" t="s">
        <v>274</v>
      </c>
      <c r="B60" t="s">
        <v>275</v>
      </c>
    </row>
    <row r="61" spans="1:2" x14ac:dyDescent="0.3">
      <c r="A61" t="s">
        <v>276</v>
      </c>
      <c r="B61" t="s">
        <v>277</v>
      </c>
    </row>
    <row r="63" spans="1:2" x14ac:dyDescent="0.3">
      <c r="A63" s="7" t="s">
        <v>371</v>
      </c>
    </row>
    <row r="64" spans="1:2" x14ac:dyDescent="0.3">
      <c r="A64" t="s">
        <v>372</v>
      </c>
    </row>
    <row r="65" spans="1:2" x14ac:dyDescent="0.3">
      <c r="A65" t="s">
        <v>373</v>
      </c>
    </row>
    <row r="66" spans="1:2" x14ac:dyDescent="0.3">
      <c r="A66" t="s">
        <v>374</v>
      </c>
    </row>
    <row r="68" spans="1:2" x14ac:dyDescent="0.3">
      <c r="A68" s="7" t="s">
        <v>375</v>
      </c>
    </row>
    <row r="69" spans="1:2" x14ac:dyDescent="0.3">
      <c r="A69" s="1" t="s">
        <v>29</v>
      </c>
      <c r="B69" t="s">
        <v>376</v>
      </c>
    </row>
    <row r="70" spans="1:2" x14ac:dyDescent="0.3">
      <c r="A70" s="1" t="s">
        <v>15</v>
      </c>
      <c r="B70" t="s">
        <v>377</v>
      </c>
    </row>
    <row r="71" spans="1:2" x14ac:dyDescent="0.3">
      <c r="A71" s="1" t="s">
        <v>32</v>
      </c>
      <c r="B71" t="s">
        <v>378</v>
      </c>
    </row>
    <row r="72" spans="1:2" x14ac:dyDescent="0.3">
      <c r="A72" s="1" t="s">
        <v>33</v>
      </c>
      <c r="B72" t="s">
        <v>379</v>
      </c>
    </row>
    <row r="73" spans="1:2" x14ac:dyDescent="0.3">
      <c r="A73" s="1" t="s">
        <v>36</v>
      </c>
      <c r="B73" t="s">
        <v>380</v>
      </c>
    </row>
    <row r="74" spans="1:2" x14ac:dyDescent="0.3">
      <c r="A74" s="1" t="s">
        <v>37</v>
      </c>
      <c r="B74" t="s">
        <v>381</v>
      </c>
    </row>
    <row r="75" spans="1:2" x14ac:dyDescent="0.3">
      <c r="A75" s="1" t="s">
        <v>343</v>
      </c>
      <c r="B75" t="s">
        <v>382</v>
      </c>
    </row>
    <row r="76" spans="1:2" x14ac:dyDescent="0.3">
      <c r="A76" s="1" t="s">
        <v>344</v>
      </c>
      <c r="B76" t="s">
        <v>383</v>
      </c>
    </row>
    <row r="77" spans="1:2" x14ac:dyDescent="0.3">
      <c r="A77" s="1"/>
    </row>
    <row r="78" spans="1:2" x14ac:dyDescent="0.3">
      <c r="A78" s="4" t="s">
        <v>384</v>
      </c>
    </row>
    <row r="79" spans="1:2" x14ac:dyDescent="0.3">
      <c r="A79" s="1" t="s">
        <v>15</v>
      </c>
      <c r="B79" t="s">
        <v>385</v>
      </c>
    </row>
    <row r="80" spans="1:2" x14ac:dyDescent="0.3">
      <c r="A80" s="1" t="s">
        <v>344</v>
      </c>
      <c r="B80" t="s">
        <v>386</v>
      </c>
    </row>
    <row r="81" spans="1:2" x14ac:dyDescent="0.3">
      <c r="A81" s="1" t="s">
        <v>345</v>
      </c>
      <c r="B81" t="s">
        <v>387</v>
      </c>
    </row>
    <row r="82" spans="1:2" x14ac:dyDescent="0.3">
      <c r="A82" s="1" t="s">
        <v>346</v>
      </c>
      <c r="B82" t="s">
        <v>388</v>
      </c>
    </row>
    <row r="83" spans="1:2" x14ac:dyDescent="0.3">
      <c r="A83" s="1" t="s">
        <v>347</v>
      </c>
      <c r="B83" t="s">
        <v>389</v>
      </c>
    </row>
    <row r="84" spans="1:2" x14ac:dyDescent="0.3">
      <c r="A84" s="1" t="s">
        <v>348</v>
      </c>
      <c r="B84" t="s">
        <v>390</v>
      </c>
    </row>
    <row r="85" spans="1:2" x14ac:dyDescent="0.3">
      <c r="A85" s="1"/>
    </row>
    <row r="86" spans="1:2" x14ac:dyDescent="0.3">
      <c r="A86" s="4" t="s">
        <v>392</v>
      </c>
    </row>
    <row r="87" spans="1:2" x14ac:dyDescent="0.3">
      <c r="A87" s="1" t="s">
        <v>393</v>
      </c>
    </row>
    <row r="88" spans="1:2" x14ac:dyDescent="0.3">
      <c r="A88" s="1" t="s">
        <v>394</v>
      </c>
    </row>
    <row r="89" spans="1:2" x14ac:dyDescent="0.3">
      <c r="A89" s="1" t="s">
        <v>374</v>
      </c>
    </row>
    <row r="91" spans="1:2" x14ac:dyDescent="0.3">
      <c r="A91" s="4" t="s">
        <v>407</v>
      </c>
    </row>
    <row r="92" spans="1:2" x14ac:dyDescent="0.3">
      <c r="A92" s="1" t="s">
        <v>270</v>
      </c>
      <c r="B92" t="s">
        <v>408</v>
      </c>
    </row>
    <row r="93" spans="1:2" x14ac:dyDescent="0.3">
      <c r="A93" s="1" t="s">
        <v>272</v>
      </c>
      <c r="B93" t="s">
        <v>409</v>
      </c>
    </row>
    <row r="94" spans="1:2" x14ac:dyDescent="0.3">
      <c r="A94" s="1" t="s">
        <v>410</v>
      </c>
      <c r="B94" t="s">
        <v>411</v>
      </c>
    </row>
    <row r="95" spans="1:2" x14ac:dyDescent="0.3">
      <c r="A95" s="1" t="s">
        <v>412</v>
      </c>
      <c r="B95" t="s">
        <v>413</v>
      </c>
    </row>
    <row r="97" spans="1:2" x14ac:dyDescent="0.3">
      <c r="A97" s="4" t="s">
        <v>416</v>
      </c>
    </row>
    <row r="98" spans="1:2" x14ac:dyDescent="0.3">
      <c r="A98" s="2" t="s">
        <v>417</v>
      </c>
      <c r="B98" t="s">
        <v>418</v>
      </c>
    </row>
    <row r="99" spans="1:2" x14ac:dyDescent="0.3">
      <c r="A99" s="9">
        <v>410</v>
      </c>
      <c r="B99" t="s">
        <v>419</v>
      </c>
    </row>
    <row r="100" spans="1:2" x14ac:dyDescent="0.3">
      <c r="A100" s="9">
        <v>420</v>
      </c>
      <c r="B100" t="s">
        <v>420</v>
      </c>
    </row>
    <row r="101" spans="1:2" x14ac:dyDescent="0.3">
      <c r="A101" s="9">
        <v>511</v>
      </c>
      <c r="B101" t="s">
        <v>57</v>
      </c>
    </row>
    <row r="102" spans="1:2" x14ac:dyDescent="0.3">
      <c r="A102" s="9">
        <v>514</v>
      </c>
      <c r="B102" t="s">
        <v>58</v>
      </c>
    </row>
    <row r="103" spans="1:2" x14ac:dyDescent="0.3">
      <c r="A103" s="9">
        <v>521</v>
      </c>
      <c r="B103" t="s">
        <v>60</v>
      </c>
    </row>
    <row r="104" spans="1:2" x14ac:dyDescent="0.3">
      <c r="A104" s="9">
        <v>524</v>
      </c>
      <c r="B104" t="s">
        <v>59</v>
      </c>
    </row>
    <row r="105" spans="1:2" x14ac:dyDescent="0.3">
      <c r="A105" s="9">
        <v>990</v>
      </c>
      <c r="B105" t="s">
        <v>421</v>
      </c>
    </row>
    <row r="107" spans="1:2" x14ac:dyDescent="0.3">
      <c r="A107" s="7" t="s">
        <v>423</v>
      </c>
    </row>
    <row r="108" spans="1:2" x14ac:dyDescent="0.3">
      <c r="A108" s="9">
        <v>11</v>
      </c>
      <c r="B108" t="s">
        <v>424</v>
      </c>
    </row>
    <row r="109" spans="1:2" x14ac:dyDescent="0.3">
      <c r="A109" s="9">
        <v>13</v>
      </c>
      <c r="B109" t="s">
        <v>425</v>
      </c>
    </row>
    <row r="110" spans="1:2" x14ac:dyDescent="0.3">
      <c r="A110" s="9">
        <v>15</v>
      </c>
      <c r="B110" t="s">
        <v>426</v>
      </c>
    </row>
    <row r="111" spans="1:2" x14ac:dyDescent="0.3">
      <c r="A111" s="9">
        <v>20</v>
      </c>
      <c r="B111" t="s">
        <v>427</v>
      </c>
    </row>
    <row r="112" spans="1:2" x14ac:dyDescent="0.3">
      <c r="A112" s="9"/>
    </row>
    <row r="113" spans="1:2" x14ac:dyDescent="0.3">
      <c r="A113" s="7" t="s">
        <v>428</v>
      </c>
    </row>
    <row r="114" spans="1:2" x14ac:dyDescent="0.3">
      <c r="A114" t="s">
        <v>429</v>
      </c>
    </row>
    <row r="115" spans="1:2" x14ac:dyDescent="0.3">
      <c r="A115" t="s">
        <v>430</v>
      </c>
    </row>
    <row r="116" spans="1:2" x14ac:dyDescent="0.3">
      <c r="A116" t="s">
        <v>431</v>
      </c>
    </row>
    <row r="118" spans="1:2" x14ac:dyDescent="0.3">
      <c r="A118" s="7" t="s">
        <v>436</v>
      </c>
    </row>
    <row r="119" spans="1:2" x14ac:dyDescent="0.3">
      <c r="A119" t="s">
        <v>437</v>
      </c>
    </row>
    <row r="120" spans="1:2" x14ac:dyDescent="0.3">
      <c r="A120" t="s">
        <v>438</v>
      </c>
    </row>
    <row r="121" spans="1:2" x14ac:dyDescent="0.3">
      <c r="A121" t="s">
        <v>439</v>
      </c>
    </row>
    <row r="122" spans="1:2" x14ac:dyDescent="0.3">
      <c r="A122" t="s">
        <v>440</v>
      </c>
    </row>
    <row r="124" spans="1:2" x14ac:dyDescent="0.3">
      <c r="A124" s="7" t="s">
        <v>500</v>
      </c>
    </row>
    <row r="125" spans="1:2" x14ac:dyDescent="0.3">
      <c r="A125" s="29">
        <v>11</v>
      </c>
      <c r="B125" t="s">
        <v>501</v>
      </c>
    </row>
    <row r="126" spans="1:2" x14ac:dyDescent="0.3">
      <c r="A126" s="29">
        <v>12</v>
      </c>
      <c r="B126" t="s">
        <v>502</v>
      </c>
    </row>
    <row r="127" spans="1:2" x14ac:dyDescent="0.3">
      <c r="A127" s="29">
        <v>13</v>
      </c>
      <c r="B127" t="s">
        <v>503</v>
      </c>
    </row>
    <row r="128" spans="1:2" x14ac:dyDescent="0.3">
      <c r="A128" s="29">
        <v>14</v>
      </c>
      <c r="B128" t="s">
        <v>504</v>
      </c>
    </row>
    <row r="129" spans="1:2" x14ac:dyDescent="0.3">
      <c r="A129" s="29">
        <v>15</v>
      </c>
      <c r="B129" t="s">
        <v>505</v>
      </c>
    </row>
    <row r="130" spans="1:2" x14ac:dyDescent="0.3">
      <c r="A130" s="29">
        <v>16</v>
      </c>
      <c r="B130" t="s">
        <v>506</v>
      </c>
    </row>
    <row r="131" spans="1:2" x14ac:dyDescent="0.3">
      <c r="A131" s="29">
        <v>17</v>
      </c>
      <c r="B131" t="s">
        <v>507</v>
      </c>
    </row>
    <row r="132" spans="1:2" x14ac:dyDescent="0.3">
      <c r="A132" s="29">
        <v>18</v>
      </c>
      <c r="B132" t="s">
        <v>508</v>
      </c>
    </row>
    <row r="133" spans="1:2" x14ac:dyDescent="0.3">
      <c r="A133" s="29">
        <v>19</v>
      </c>
      <c r="B133" t="s">
        <v>509</v>
      </c>
    </row>
    <row r="134" spans="1:2" x14ac:dyDescent="0.3">
      <c r="A134" s="29">
        <v>99</v>
      </c>
      <c r="B134" t="s">
        <v>374</v>
      </c>
    </row>
    <row r="136" spans="1:2" x14ac:dyDescent="0.3">
      <c r="A136" s="7" t="s">
        <v>516</v>
      </c>
    </row>
    <row r="137" spans="1:2" x14ac:dyDescent="0.3">
      <c r="A137" t="s">
        <v>517</v>
      </c>
    </row>
    <row r="138" spans="1:2" x14ac:dyDescent="0.3">
      <c r="A138" t="s">
        <v>518</v>
      </c>
    </row>
    <row r="139" spans="1:2" x14ac:dyDescent="0.3">
      <c r="A139" t="s">
        <v>519</v>
      </c>
    </row>
    <row r="140" spans="1:2" x14ac:dyDescent="0.3">
      <c r="A140" t="s">
        <v>526</v>
      </c>
    </row>
    <row r="141" spans="1:2" x14ac:dyDescent="0.3">
      <c r="A141" t="s">
        <v>520</v>
      </c>
    </row>
    <row r="143" spans="1:2" x14ac:dyDescent="0.3">
      <c r="A143" t="s">
        <v>521</v>
      </c>
    </row>
    <row r="144" spans="1:2" x14ac:dyDescent="0.3">
      <c r="A144" t="s">
        <v>522</v>
      </c>
    </row>
    <row r="145" spans="1:2" x14ac:dyDescent="0.3">
      <c r="A145" t="s">
        <v>523</v>
      </c>
    </row>
    <row r="146" spans="1:2" x14ac:dyDescent="0.3">
      <c r="A146" t="s">
        <v>524</v>
      </c>
    </row>
    <row r="147" spans="1:2" x14ac:dyDescent="0.3">
      <c r="A147" t="s">
        <v>525</v>
      </c>
    </row>
    <row r="149" spans="1:2" x14ac:dyDescent="0.3">
      <c r="A149" s="7" t="s">
        <v>251</v>
      </c>
    </row>
    <row r="150" spans="1:2" x14ac:dyDescent="0.3">
      <c r="A150" t="s">
        <v>274</v>
      </c>
    </row>
    <row r="151" spans="1:2" x14ac:dyDescent="0.3">
      <c r="A151" t="s">
        <v>262</v>
      </c>
    </row>
    <row r="152" spans="1:2" x14ac:dyDescent="0.3">
      <c r="A152" t="s">
        <v>540</v>
      </c>
    </row>
    <row r="153" spans="1:2" x14ac:dyDescent="0.3">
      <c r="A153" t="s">
        <v>541</v>
      </c>
    </row>
    <row r="155" spans="1:2" x14ac:dyDescent="0.3">
      <c r="A155" s="7" t="s">
        <v>604</v>
      </c>
    </row>
    <row r="156" spans="1:2" x14ac:dyDescent="0.3">
      <c r="A156" s="9">
        <v>1</v>
      </c>
      <c r="B156" t="s">
        <v>605</v>
      </c>
    </row>
    <row r="157" spans="1:2" x14ac:dyDescent="0.3">
      <c r="A157" s="9">
        <v>2</v>
      </c>
      <c r="B157" t="s">
        <v>606</v>
      </c>
    </row>
    <row r="158" spans="1:2" x14ac:dyDescent="0.3">
      <c r="A158" s="9">
        <v>3</v>
      </c>
      <c r="B158" t="s">
        <v>607</v>
      </c>
    </row>
    <row r="159" spans="1:2" x14ac:dyDescent="0.3">
      <c r="A159" s="9">
        <v>4</v>
      </c>
      <c r="B159" t="s">
        <v>608</v>
      </c>
    </row>
  </sheetData>
  <sheetProtection algorithmName="SHA-512" hashValue="CwfaqYgzEu8//+zKW7P2SKwo5iQPwWMRGF2SWinvg5Ryu9h2WM59/HmHRY/z4a2DzuSFQL+4iKaWF20hU48Zew==" saltValue="eHCEBPRY1glPur47A52Y8A==" spinCount="100000" sheet="1" objects="1" scenarios="1"/>
  <pageMargins left="0.7" right="0.7" top="0.75" bottom="0.75" header="0.3" footer="0.3"/>
  <ignoredErrors>
    <ignoredError sqref="A19:A20 A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DE42-1E9E-43ED-A195-A58DFB11F1AF}">
  <sheetPr>
    <tabColor rgb="FF00B0F0"/>
  </sheetPr>
  <dimension ref="A5"/>
  <sheetViews>
    <sheetView zoomScale="70" zoomScaleNormal="70" workbookViewId="0">
      <selection activeCell="M3" sqref="M3"/>
    </sheetView>
  </sheetViews>
  <sheetFormatPr defaultRowHeight="14.4" x14ac:dyDescent="0.3"/>
  <cols>
    <col min="12" max="12" width="17.21875" bestFit="1" customWidth="1"/>
    <col min="13" max="13" width="16.44140625" bestFit="1" customWidth="1"/>
    <col min="14" max="14" width="15.88671875" bestFit="1" customWidth="1"/>
    <col min="15" max="15" width="12.77734375" bestFit="1" customWidth="1"/>
    <col min="16" max="16" width="15.88671875" bestFit="1" customWidth="1"/>
    <col min="17" max="17" width="12.77734375" bestFit="1" customWidth="1"/>
    <col min="18" max="18" width="15.88671875" bestFit="1" customWidth="1"/>
    <col min="19" max="19" width="12.77734375" bestFit="1" customWidth="1"/>
    <col min="20" max="20" width="15.88671875" bestFit="1" customWidth="1"/>
    <col min="21" max="21" width="12.77734375" bestFit="1" customWidth="1"/>
    <col min="22" max="22" width="15.88671875" bestFit="1" customWidth="1"/>
    <col min="23" max="23" width="12.77734375" bestFit="1" customWidth="1"/>
    <col min="24" max="24" width="15.88671875" bestFit="1" customWidth="1"/>
    <col min="25" max="25" width="12.77734375" bestFit="1" customWidth="1"/>
    <col min="26" max="26" width="15.88671875" bestFit="1" customWidth="1"/>
    <col min="27" max="27" width="12.77734375" bestFit="1" customWidth="1"/>
    <col min="28" max="28" width="15.88671875" bestFit="1" customWidth="1"/>
    <col min="29" max="29" width="12.77734375" bestFit="1" customWidth="1"/>
    <col min="30" max="30" width="15.88671875" bestFit="1" customWidth="1"/>
    <col min="31" max="31" width="12.77734375" bestFit="1" customWidth="1"/>
    <col min="32" max="32" width="15.88671875" bestFit="1" customWidth="1"/>
    <col min="33" max="33" width="12.77734375" bestFit="1" customWidth="1"/>
    <col min="34" max="34" width="15.88671875" bestFit="1" customWidth="1"/>
    <col min="35" max="35" width="12.77734375" bestFit="1" customWidth="1"/>
    <col min="36" max="36" width="15.88671875" bestFit="1" customWidth="1"/>
    <col min="37" max="37" width="12.77734375" bestFit="1" customWidth="1"/>
    <col min="38" max="38" width="15.88671875" bestFit="1" customWidth="1"/>
    <col min="39" max="39" width="12.77734375" bestFit="1" customWidth="1"/>
    <col min="40" max="40" width="15.88671875" bestFit="1" customWidth="1"/>
    <col min="41" max="41" width="12.77734375" bestFit="1" customWidth="1"/>
    <col min="42" max="42" width="15.88671875" bestFit="1" customWidth="1"/>
    <col min="43" max="43" width="12.77734375" bestFit="1" customWidth="1"/>
    <col min="44" max="44" width="15.88671875" bestFit="1" customWidth="1"/>
    <col min="45" max="45" width="11.6640625" bestFit="1" customWidth="1"/>
    <col min="46" max="46" width="14.88671875" bestFit="1" customWidth="1"/>
    <col min="47" max="47" width="13" bestFit="1" customWidth="1"/>
    <col min="48" max="48" width="16.21875" bestFit="1" customWidth="1"/>
    <col min="49" max="49" width="12.77734375" bestFit="1" customWidth="1"/>
    <col min="50" max="50" width="15.88671875" bestFit="1" customWidth="1"/>
    <col min="51" max="51" width="12" bestFit="1" customWidth="1"/>
    <col min="52" max="52" width="15.21875" bestFit="1" customWidth="1"/>
    <col min="53" max="53" width="12" bestFit="1" customWidth="1"/>
    <col min="54" max="54" width="15.21875" bestFit="1" customWidth="1"/>
    <col min="55" max="55" width="12" bestFit="1" customWidth="1"/>
    <col min="56" max="56" width="15.21875" bestFit="1" customWidth="1"/>
    <col min="57" max="57" width="12" bestFit="1" customWidth="1"/>
    <col min="58" max="58" width="15.21875" bestFit="1" customWidth="1"/>
    <col min="59" max="59" width="12.88671875" bestFit="1" customWidth="1"/>
    <col min="60" max="60" width="16.109375" bestFit="1" customWidth="1"/>
    <col min="61" max="61" width="12.88671875" bestFit="1" customWidth="1"/>
    <col min="62" max="62" width="16.109375" bestFit="1" customWidth="1"/>
    <col min="63" max="63" width="13.33203125" bestFit="1" customWidth="1"/>
    <col min="64" max="64" width="16.5546875" bestFit="1" customWidth="1"/>
    <col min="65" max="65" width="13.33203125" bestFit="1" customWidth="1"/>
    <col min="66" max="66" width="16.5546875" bestFit="1" customWidth="1"/>
    <col min="67" max="67" width="13.33203125" bestFit="1" customWidth="1"/>
    <col min="68" max="68" width="16.5546875" bestFit="1" customWidth="1"/>
    <col min="69" max="69" width="13.33203125" bestFit="1" customWidth="1"/>
    <col min="70" max="70" width="16.5546875" bestFit="1" customWidth="1"/>
    <col min="71" max="71" width="13.44140625" bestFit="1" customWidth="1"/>
    <col min="72" max="72" width="16.77734375" bestFit="1" customWidth="1"/>
    <col min="73" max="73" width="10.77734375" bestFit="1" customWidth="1"/>
    <col min="74" max="74" width="9.77734375" bestFit="1" customWidth="1"/>
    <col min="75" max="75" width="8.6640625" bestFit="1" customWidth="1"/>
    <col min="76" max="76" width="11.77734375" bestFit="1" customWidth="1"/>
    <col min="77" max="77" width="10.77734375" bestFit="1" customWidth="1"/>
  </cols>
  <sheetData>
    <row r="5" ht="31.05" customHeigh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D165-F8B5-4D39-B252-7CBCF1536900}">
  <sheetPr>
    <tabColor rgb="FFFF0000"/>
  </sheetPr>
  <dimension ref="A1:C17"/>
  <sheetViews>
    <sheetView zoomScale="80" zoomScaleNormal="80" workbookViewId="0">
      <selection activeCell="B14" sqref="B14"/>
    </sheetView>
  </sheetViews>
  <sheetFormatPr defaultColWidth="9.21875" defaultRowHeight="14.4" x14ac:dyDescent="0.3"/>
  <cols>
    <col min="1" max="1" width="29.44140625" style="1" customWidth="1"/>
    <col min="2" max="2" width="45.44140625" style="2" customWidth="1"/>
    <col min="3" max="3" width="36.77734375" style="3" hidden="1" customWidth="1"/>
    <col min="4" max="16384" width="9.21875" style="1"/>
  </cols>
  <sheetData>
    <row r="1" spans="1:3" s="6" customFormat="1" x14ac:dyDescent="0.3">
      <c r="A1" s="6" t="s">
        <v>395</v>
      </c>
      <c r="B1" s="21"/>
      <c r="C1" s="21"/>
    </row>
    <row r="2" spans="1:3" x14ac:dyDescent="0.3">
      <c r="A2" s="1" t="s">
        <v>0</v>
      </c>
      <c r="B2" s="2">
        <v>90909</v>
      </c>
      <c r="C2" s="3">
        <f>B2</f>
        <v>90909</v>
      </c>
    </row>
    <row r="3" spans="1:3" x14ac:dyDescent="0.3">
      <c r="A3" s="1" t="s">
        <v>1</v>
      </c>
      <c r="B3" s="2" t="s">
        <v>14</v>
      </c>
      <c r="C3" s="3" t="str">
        <f>B3</f>
        <v>Training Academy of Excellence</v>
      </c>
    </row>
    <row r="4" spans="1:3" x14ac:dyDescent="0.3">
      <c r="A4" s="1" t="s">
        <v>2</v>
      </c>
      <c r="B4" s="2">
        <v>91</v>
      </c>
      <c r="C4" s="3">
        <f>B4</f>
        <v>91</v>
      </c>
    </row>
    <row r="6" spans="1:3" x14ac:dyDescent="0.3">
      <c r="A6" s="4" t="s">
        <v>3</v>
      </c>
    </row>
    <row r="7" spans="1:3" x14ac:dyDescent="0.3">
      <c r="A7" s="1" t="s">
        <v>6</v>
      </c>
      <c r="B7" s="2" t="s">
        <v>23</v>
      </c>
      <c r="C7" s="3" t="str">
        <f>B7</f>
        <v>12 Spring Street</v>
      </c>
    </row>
    <row r="8" spans="1:3" x14ac:dyDescent="0.3">
      <c r="A8" s="1" t="s">
        <v>7</v>
      </c>
      <c r="C8" s="3">
        <f>B8</f>
        <v>0</v>
      </c>
    </row>
    <row r="9" spans="1:3" x14ac:dyDescent="0.3">
      <c r="A9" s="1" t="s">
        <v>8</v>
      </c>
      <c r="B9" s="2" t="s">
        <v>22</v>
      </c>
      <c r="C9" s="3" t="str">
        <f>B9</f>
        <v>Melbourne</v>
      </c>
    </row>
    <row r="10" spans="1:3" x14ac:dyDescent="0.3">
      <c r="A10" s="1" t="s">
        <v>4</v>
      </c>
      <c r="B10" s="2" t="s">
        <v>16</v>
      </c>
      <c r="C10" s="3" t="s">
        <v>15</v>
      </c>
    </row>
    <row r="11" spans="1:3" x14ac:dyDescent="0.3">
      <c r="A11" s="1" t="s">
        <v>5</v>
      </c>
      <c r="B11" s="2" t="s">
        <v>17</v>
      </c>
      <c r="C11" s="3" t="s">
        <v>17</v>
      </c>
    </row>
    <row r="13" spans="1:3" x14ac:dyDescent="0.3">
      <c r="A13" s="4" t="s">
        <v>9</v>
      </c>
    </row>
    <row r="14" spans="1:3" x14ac:dyDescent="0.3">
      <c r="A14" s="1" t="s">
        <v>10</v>
      </c>
      <c r="B14" s="2" t="s">
        <v>18</v>
      </c>
      <c r="C14" s="3" t="str">
        <f>B14</f>
        <v>Shirley Hines</v>
      </c>
    </row>
    <row r="15" spans="1:3" x14ac:dyDescent="0.3">
      <c r="A15" s="1" t="s">
        <v>11</v>
      </c>
      <c r="B15" s="2" t="s">
        <v>19</v>
      </c>
      <c r="C15" s="3" t="str">
        <f>B15</f>
        <v>9900 9090</v>
      </c>
    </row>
    <row r="16" spans="1:3" x14ac:dyDescent="0.3">
      <c r="A16" s="1" t="s">
        <v>12</v>
      </c>
      <c r="B16" s="2" t="s">
        <v>21</v>
      </c>
      <c r="C16" s="3" t="str">
        <f>B16</f>
        <v>9900 9091</v>
      </c>
    </row>
    <row r="17" spans="1:3" x14ac:dyDescent="0.3">
      <c r="A17" s="1" t="s">
        <v>13</v>
      </c>
      <c r="B17" t="s">
        <v>20</v>
      </c>
      <c r="C17" s="3" t="str">
        <f>B17</f>
        <v>shirley.hines@tae.edu.au</v>
      </c>
    </row>
  </sheetData>
  <sheetProtection algorithmName="SHA-512" hashValue="5ZeNuoRywAOagFNPGpVcwo0I+c3JmL4ty8XaUtGOMsS+VJnp85T+aTYaX2rtGcAMZRoEsW6mGJfaedV56FPTrw==" saltValue="gezPycToE7yA1lP1vMGmjQ==" spinCount="100000" sheet="1" objects="1" scenarios="1"/>
  <pageMargins left="0.7" right="0.7" top="0.75" bottom="0.75" header="0.3" footer="0.3"/>
  <ignoredErrors>
    <ignoredError sqref="C10 B11: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2E3E-1EC3-446F-AA5D-B20284FC4EA1}">
  <sheetPr>
    <tabColor rgb="FFFF0000"/>
  </sheetPr>
  <dimension ref="A1:F6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3" sqref="E13"/>
    </sheetView>
  </sheetViews>
  <sheetFormatPr defaultRowHeight="14.4" x14ac:dyDescent="0.3"/>
  <cols>
    <col min="1" max="1" width="14" style="1" customWidth="1"/>
    <col min="2" max="2" width="19" customWidth="1"/>
    <col min="3" max="3" width="20.21875" customWidth="1"/>
    <col min="4" max="6" width="14" customWidth="1"/>
  </cols>
  <sheetData>
    <row r="1" spans="1:6" s="5" customFormat="1" x14ac:dyDescent="0.3">
      <c r="A1" s="6" t="s">
        <v>24</v>
      </c>
      <c r="B1" s="5" t="s">
        <v>25</v>
      </c>
      <c r="C1" s="5" t="s">
        <v>26</v>
      </c>
      <c r="D1" s="5" t="s">
        <v>4</v>
      </c>
      <c r="E1" s="5" t="s">
        <v>5</v>
      </c>
      <c r="F1" s="5" t="s">
        <v>27</v>
      </c>
    </row>
    <row r="2" spans="1:6" x14ac:dyDescent="0.3">
      <c r="A2" s="1" t="s">
        <v>29</v>
      </c>
      <c r="B2" t="s">
        <v>28</v>
      </c>
      <c r="C2" t="s">
        <v>22</v>
      </c>
      <c r="D2" s="1" t="s">
        <v>15</v>
      </c>
      <c r="E2">
        <v>3000</v>
      </c>
      <c r="F2">
        <v>1101</v>
      </c>
    </row>
    <row r="3" spans="1:6" x14ac:dyDescent="0.3">
      <c r="A3" s="1" t="s">
        <v>15</v>
      </c>
      <c r="B3" t="s">
        <v>30</v>
      </c>
      <c r="C3" t="s">
        <v>30</v>
      </c>
      <c r="D3" s="1" t="s">
        <v>15</v>
      </c>
      <c r="E3">
        <v>3205</v>
      </c>
      <c r="F3">
        <v>1101</v>
      </c>
    </row>
    <row r="4" spans="1:6" x14ac:dyDescent="0.3">
      <c r="A4" s="1" t="s">
        <v>32</v>
      </c>
      <c r="B4" t="s">
        <v>31</v>
      </c>
      <c r="C4" t="s">
        <v>31</v>
      </c>
      <c r="D4" s="1" t="s">
        <v>15</v>
      </c>
      <c r="E4">
        <v>3550</v>
      </c>
      <c r="F4">
        <v>1101</v>
      </c>
    </row>
    <row r="5" spans="1:6" x14ac:dyDescent="0.3">
      <c r="A5" s="1" t="s">
        <v>33</v>
      </c>
      <c r="B5" t="s">
        <v>34</v>
      </c>
      <c r="C5" t="s">
        <v>34</v>
      </c>
      <c r="D5" s="1" t="s">
        <v>15</v>
      </c>
      <c r="E5">
        <v>3500</v>
      </c>
      <c r="F5">
        <v>1101</v>
      </c>
    </row>
    <row r="6" spans="1:6" x14ac:dyDescent="0.3">
      <c r="A6" s="1" t="s">
        <v>36</v>
      </c>
      <c r="B6" t="s">
        <v>35</v>
      </c>
      <c r="C6" t="s">
        <v>35</v>
      </c>
      <c r="D6" s="1" t="s">
        <v>15</v>
      </c>
      <c r="E6">
        <v>3850</v>
      </c>
      <c r="F6">
        <v>1101</v>
      </c>
    </row>
  </sheetData>
  <pageMargins left="0.7" right="0.7" top="0.75" bottom="0.75" header="0.3" footer="0.3"/>
  <ignoredErrors>
    <ignoredError sqref="A2:A6 D2:D4 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B106-B535-46A4-A7CA-4C65EE51D9EB}">
  <sheetPr>
    <tabColor rgb="FFFF0000"/>
  </sheetPr>
  <dimension ref="A1:H22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9" sqref="G9"/>
    </sheetView>
  </sheetViews>
  <sheetFormatPr defaultColWidth="8.77734375" defaultRowHeight="14.4" x14ac:dyDescent="0.3"/>
  <cols>
    <col min="1" max="1" width="11.77734375" style="22" customWidth="1"/>
    <col min="2" max="2" width="43.21875" style="22" customWidth="1"/>
    <col min="3" max="3" width="11.21875" style="23" customWidth="1"/>
    <col min="4" max="4" width="11.77734375" style="23" customWidth="1"/>
    <col min="5" max="5" width="9.77734375" style="23" customWidth="1"/>
    <col min="6" max="6" width="8.21875" style="23" customWidth="1"/>
    <col min="7" max="7" width="10.5546875" style="22" customWidth="1"/>
    <col min="8" max="8" width="17.21875" style="23" customWidth="1"/>
    <col min="9" max="16384" width="8.77734375" style="22"/>
  </cols>
  <sheetData>
    <row r="1" spans="1:8" s="11" customFormat="1" ht="43.2" x14ac:dyDescent="0.3">
      <c r="A1" s="11" t="s">
        <v>38</v>
      </c>
      <c r="B1" s="11" t="s">
        <v>39</v>
      </c>
      <c r="C1" s="12" t="s">
        <v>40</v>
      </c>
      <c r="D1" s="12" t="s">
        <v>41</v>
      </c>
      <c r="E1" s="12" t="s">
        <v>42</v>
      </c>
      <c r="F1" s="12" t="s">
        <v>43</v>
      </c>
      <c r="G1" s="12" t="s">
        <v>44</v>
      </c>
      <c r="H1" s="12" t="s">
        <v>45</v>
      </c>
    </row>
    <row r="2" spans="1:8" x14ac:dyDescent="0.3">
      <c r="A2" s="22" t="s">
        <v>46</v>
      </c>
      <c r="B2" s="22" t="s">
        <v>47</v>
      </c>
      <c r="C2" s="23">
        <v>11</v>
      </c>
      <c r="D2" s="23">
        <v>524</v>
      </c>
      <c r="E2" s="24">
        <v>110301</v>
      </c>
      <c r="F2" s="23">
        <v>621111</v>
      </c>
      <c r="G2" s="22">
        <v>525</v>
      </c>
      <c r="H2" s="23" t="s">
        <v>396</v>
      </c>
    </row>
    <row r="3" spans="1:8" x14ac:dyDescent="0.3">
      <c r="A3" s="22" t="s">
        <v>65</v>
      </c>
      <c r="B3" s="22" t="s">
        <v>66</v>
      </c>
      <c r="C3" s="23">
        <v>11</v>
      </c>
      <c r="D3" s="23">
        <v>514</v>
      </c>
      <c r="E3" s="23">
        <v>110301</v>
      </c>
      <c r="F3" s="23">
        <v>451111</v>
      </c>
      <c r="G3" s="22">
        <v>580</v>
      </c>
      <c r="H3" s="23" t="s">
        <v>396</v>
      </c>
    </row>
    <row r="4" spans="1:8" x14ac:dyDescent="0.3">
      <c r="A4" s="22" t="s">
        <v>67</v>
      </c>
      <c r="B4" s="22" t="s">
        <v>68</v>
      </c>
      <c r="C4" s="23">
        <v>11</v>
      </c>
      <c r="D4" s="23">
        <v>421</v>
      </c>
      <c r="E4" s="23">
        <v>110301</v>
      </c>
      <c r="F4" s="23" t="s">
        <v>131</v>
      </c>
      <c r="G4" s="22">
        <v>1640</v>
      </c>
      <c r="H4" s="23" t="s">
        <v>396</v>
      </c>
    </row>
    <row r="5" spans="1:8" x14ac:dyDescent="0.3">
      <c r="A5" s="22" t="s">
        <v>69</v>
      </c>
      <c r="B5" s="22" t="s">
        <v>70</v>
      </c>
      <c r="C5" s="23">
        <v>11</v>
      </c>
      <c r="D5" s="23">
        <v>514</v>
      </c>
      <c r="E5" s="23" t="s">
        <v>63</v>
      </c>
      <c r="F5" s="23">
        <v>391111</v>
      </c>
      <c r="G5" s="22">
        <v>855</v>
      </c>
      <c r="H5" s="23" t="s">
        <v>396</v>
      </c>
    </row>
    <row r="6" spans="1:8" x14ac:dyDescent="0.3">
      <c r="A6" s="22" t="s">
        <v>71</v>
      </c>
      <c r="B6" s="22" t="s">
        <v>72</v>
      </c>
      <c r="C6" s="23">
        <v>11</v>
      </c>
      <c r="D6" s="23">
        <v>511</v>
      </c>
      <c r="E6" s="23" t="s">
        <v>103</v>
      </c>
      <c r="F6" s="23">
        <v>312112</v>
      </c>
      <c r="G6" s="22">
        <v>932</v>
      </c>
      <c r="H6" s="23" t="s">
        <v>396</v>
      </c>
    </row>
    <row r="7" spans="1:8" x14ac:dyDescent="0.3">
      <c r="A7" s="22" t="s">
        <v>73</v>
      </c>
      <c r="B7" s="22" t="s">
        <v>74</v>
      </c>
      <c r="C7" s="23">
        <v>11</v>
      </c>
      <c r="D7" s="23">
        <v>421</v>
      </c>
      <c r="E7" s="23" t="s">
        <v>104</v>
      </c>
      <c r="F7" s="23">
        <v>133112</v>
      </c>
      <c r="G7" s="22">
        <v>1500</v>
      </c>
      <c r="H7" s="23" t="s">
        <v>396</v>
      </c>
    </row>
    <row r="8" spans="1:8" x14ac:dyDescent="0.3">
      <c r="A8" s="22" t="s">
        <v>75</v>
      </c>
      <c r="B8" s="22" t="s">
        <v>76</v>
      </c>
      <c r="C8" s="23">
        <v>11</v>
      </c>
      <c r="D8" s="23">
        <v>514</v>
      </c>
      <c r="E8" s="23" t="s">
        <v>108</v>
      </c>
      <c r="F8" s="23">
        <v>331212</v>
      </c>
      <c r="G8" s="22">
        <v>1400</v>
      </c>
      <c r="H8" s="23" t="s">
        <v>396</v>
      </c>
    </row>
    <row r="9" spans="1:8" x14ac:dyDescent="0.3">
      <c r="A9" s="22" t="s">
        <v>77</v>
      </c>
      <c r="B9" s="22" t="s">
        <v>78</v>
      </c>
      <c r="C9" s="23">
        <v>11</v>
      </c>
      <c r="D9" s="23">
        <v>514</v>
      </c>
      <c r="E9" s="23" t="s">
        <v>106</v>
      </c>
      <c r="F9" s="23" t="s">
        <v>137</v>
      </c>
      <c r="G9" s="22">
        <v>1400</v>
      </c>
      <c r="H9" s="23" t="s">
        <v>396</v>
      </c>
    </row>
    <row r="10" spans="1:8" x14ac:dyDescent="0.3">
      <c r="A10" s="22" t="s">
        <v>79</v>
      </c>
      <c r="B10" s="22" t="s">
        <v>80</v>
      </c>
      <c r="C10" s="23">
        <v>11</v>
      </c>
      <c r="D10" s="23">
        <v>514</v>
      </c>
      <c r="E10" s="23" t="s">
        <v>112</v>
      </c>
      <c r="F10" s="23">
        <v>421111</v>
      </c>
      <c r="G10" s="22">
        <v>1400</v>
      </c>
      <c r="H10" s="23" t="s">
        <v>396</v>
      </c>
    </row>
    <row r="11" spans="1:8" x14ac:dyDescent="0.3">
      <c r="A11" s="22" t="s">
        <v>81</v>
      </c>
      <c r="B11" s="22" t="s">
        <v>82</v>
      </c>
      <c r="C11" s="23">
        <v>11</v>
      </c>
      <c r="D11" s="23">
        <v>421</v>
      </c>
      <c r="E11" s="23" t="s">
        <v>110</v>
      </c>
      <c r="F11" s="23">
        <v>421111</v>
      </c>
      <c r="G11" s="22">
        <v>2400</v>
      </c>
      <c r="H11" s="23" t="s">
        <v>396</v>
      </c>
    </row>
    <row r="12" spans="1:8" x14ac:dyDescent="0.3">
      <c r="A12" s="22" t="s">
        <v>83</v>
      </c>
      <c r="B12" s="22" t="s">
        <v>84</v>
      </c>
      <c r="C12" s="23">
        <v>11</v>
      </c>
      <c r="D12" s="23">
        <v>421</v>
      </c>
      <c r="E12" s="23" t="s">
        <v>110</v>
      </c>
      <c r="F12" s="23">
        <v>421114</v>
      </c>
      <c r="G12" s="22">
        <v>1800</v>
      </c>
      <c r="H12" s="23" t="s">
        <v>396</v>
      </c>
    </row>
    <row r="13" spans="1:8" x14ac:dyDescent="0.3">
      <c r="A13" s="22" t="s">
        <v>85</v>
      </c>
      <c r="B13" s="22" t="s">
        <v>86</v>
      </c>
      <c r="C13" s="23">
        <v>11</v>
      </c>
      <c r="D13" s="23">
        <v>514</v>
      </c>
      <c r="E13" s="23" t="s">
        <v>114</v>
      </c>
      <c r="F13" s="23">
        <v>351411</v>
      </c>
      <c r="G13" s="22">
        <v>1400</v>
      </c>
      <c r="H13" s="23" t="s">
        <v>396</v>
      </c>
    </row>
    <row r="14" spans="1:8" x14ac:dyDescent="0.3">
      <c r="A14" s="22" t="s">
        <v>87</v>
      </c>
      <c r="B14" s="22" t="s">
        <v>88</v>
      </c>
      <c r="C14" s="23">
        <v>11</v>
      </c>
      <c r="D14" s="23">
        <v>511</v>
      </c>
      <c r="E14" s="23" t="s">
        <v>116</v>
      </c>
      <c r="F14" s="23" t="s">
        <v>143</v>
      </c>
      <c r="G14" s="22">
        <v>800</v>
      </c>
      <c r="H14" s="23" t="s">
        <v>396</v>
      </c>
    </row>
    <row r="15" spans="1:8" x14ac:dyDescent="0.3">
      <c r="A15" s="22" t="s">
        <v>89</v>
      </c>
      <c r="B15" s="22" t="s">
        <v>90</v>
      </c>
      <c r="C15" s="23">
        <v>11</v>
      </c>
      <c r="D15" s="23">
        <v>421</v>
      </c>
      <c r="E15" s="23" t="s">
        <v>120</v>
      </c>
      <c r="F15" s="23">
        <v>149311</v>
      </c>
      <c r="G15" s="22">
        <v>1600</v>
      </c>
      <c r="H15" s="23" t="s">
        <v>396</v>
      </c>
    </row>
    <row r="16" spans="1:8" x14ac:dyDescent="0.3">
      <c r="A16" s="22" t="s">
        <v>91</v>
      </c>
      <c r="B16" s="22" t="s">
        <v>92</v>
      </c>
      <c r="C16" s="23">
        <v>11</v>
      </c>
      <c r="D16" s="23">
        <v>514</v>
      </c>
      <c r="E16" s="23" t="s">
        <v>118</v>
      </c>
      <c r="F16" s="23">
        <v>451611</v>
      </c>
      <c r="G16" s="22">
        <v>800</v>
      </c>
      <c r="H16" s="23" t="s">
        <v>396</v>
      </c>
    </row>
    <row r="17" spans="1:8" x14ac:dyDescent="0.3">
      <c r="A17" s="22" t="s">
        <v>93</v>
      </c>
      <c r="B17" s="22" t="s">
        <v>94</v>
      </c>
      <c r="C17" s="23">
        <v>11</v>
      </c>
      <c r="D17" s="23">
        <v>421</v>
      </c>
      <c r="E17" s="23" t="s">
        <v>120</v>
      </c>
      <c r="F17" s="23">
        <v>451611</v>
      </c>
      <c r="G17" s="22">
        <v>1600</v>
      </c>
      <c r="H17" s="23" t="s">
        <v>396</v>
      </c>
    </row>
    <row r="18" spans="1:8" x14ac:dyDescent="0.3">
      <c r="A18" s="22" t="s">
        <v>95</v>
      </c>
      <c r="B18" s="22" t="s">
        <v>96</v>
      </c>
      <c r="C18" s="23">
        <v>11</v>
      </c>
      <c r="D18" s="23">
        <v>514</v>
      </c>
      <c r="E18" s="23" t="s">
        <v>126</v>
      </c>
      <c r="F18" s="23">
        <v>411700</v>
      </c>
      <c r="G18" s="22">
        <v>800</v>
      </c>
      <c r="H18" s="23" t="s">
        <v>396</v>
      </c>
    </row>
    <row r="19" spans="1:8" x14ac:dyDescent="0.3">
      <c r="A19" s="22" t="s">
        <v>97</v>
      </c>
      <c r="B19" s="22" t="s">
        <v>98</v>
      </c>
      <c r="C19" s="23">
        <v>11</v>
      </c>
      <c r="D19" s="23">
        <v>511</v>
      </c>
      <c r="E19" s="23" t="s">
        <v>126</v>
      </c>
      <c r="F19" s="23">
        <v>411700</v>
      </c>
      <c r="G19" s="22">
        <v>1200</v>
      </c>
      <c r="H19" s="23" t="s">
        <v>396</v>
      </c>
    </row>
    <row r="20" spans="1:8" x14ac:dyDescent="0.3">
      <c r="A20" s="22" t="s">
        <v>99</v>
      </c>
      <c r="B20" s="22" t="s">
        <v>100</v>
      </c>
      <c r="C20" s="23">
        <v>11</v>
      </c>
      <c r="D20" s="23">
        <v>514</v>
      </c>
      <c r="E20" s="23" t="s">
        <v>122</v>
      </c>
      <c r="F20" s="23">
        <v>423111</v>
      </c>
      <c r="G20" s="22">
        <v>1400</v>
      </c>
      <c r="H20" s="23" t="s">
        <v>396</v>
      </c>
    </row>
    <row r="21" spans="1:8" x14ac:dyDescent="0.3">
      <c r="A21" s="22" t="s">
        <v>99</v>
      </c>
      <c r="B21" s="22" t="s">
        <v>101</v>
      </c>
      <c r="C21" s="23">
        <v>11</v>
      </c>
      <c r="D21" s="23">
        <v>514</v>
      </c>
      <c r="E21" s="23" t="s">
        <v>124</v>
      </c>
      <c r="F21" s="23">
        <v>423111</v>
      </c>
      <c r="G21" s="22">
        <v>1400</v>
      </c>
      <c r="H21" s="23" t="s">
        <v>396</v>
      </c>
    </row>
    <row r="22" spans="1:8" x14ac:dyDescent="0.3">
      <c r="A22" s="22" t="s">
        <v>443</v>
      </c>
      <c r="B22" s="22" t="s">
        <v>444</v>
      </c>
      <c r="C22" s="23">
        <v>11</v>
      </c>
      <c r="D22" s="23">
        <v>514</v>
      </c>
      <c r="E22" s="23" t="s">
        <v>445</v>
      </c>
      <c r="F22" s="23">
        <v>531111</v>
      </c>
      <c r="G22" s="22">
        <v>800</v>
      </c>
      <c r="H22" s="23" t="s">
        <v>396</v>
      </c>
    </row>
  </sheetData>
  <sheetProtection algorithmName="SHA-512" hashValue="iOEecGnoo0kseBm7JYnRRAzZvuIxjd51RbqdKLNYFFaO3miOh7zqx5f7d3W/sc4x3J432RGSW8LH+Qi7hvMcUw==" saltValue="Ms/sgWHAOzk6piO6/sGQYg==" spinCount="100000" sheet="1" objects="1" scenarios="1"/>
  <dataValidations count="4">
    <dataValidation type="list" allowBlank="1" showInputMessage="1" showErrorMessage="1" sqref="C1:C1048576" xr:uid="{D9637A39-5DC9-466A-BF86-F46333FF127C}">
      <formula1>Recognition_id</formula1>
    </dataValidation>
    <dataValidation type="list" allowBlank="1" showInputMessage="1" showErrorMessage="1" sqref="D1:D1048576" xr:uid="{867E1382-FDDB-47D0-9DBF-E78776B1338B}">
      <formula1>education_id</formula1>
    </dataValidation>
    <dataValidation type="list" allowBlank="1" showInputMessage="1" showErrorMessage="1" sqref="E1:E1048576" xr:uid="{C9A5D2DC-4000-41A6-B780-105CC25CD2CA}">
      <formula1>fieldofeducation_id</formula1>
    </dataValidation>
    <dataValidation type="list" allowBlank="1" showInputMessage="1" showErrorMessage="1" sqref="F1:F1048576" xr:uid="{334484F3-7E05-4E9C-9B3C-0DD40317C1B5}">
      <formula1>anzsco_id</formula1>
    </dataValidation>
  </dataValidations>
  <pageMargins left="0.7" right="0.7" top="0.75" bottom="0.75" header="0.3" footer="0.3"/>
  <ignoredErrors>
    <ignoredError sqref="E6:E7 E13" numberStoredAsText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864E-150B-4990-8D17-8D955DEB8B2A}">
  <sheetPr>
    <tabColor rgb="FFFF0000"/>
  </sheetPr>
  <dimension ref="A1:H55"/>
  <sheetViews>
    <sheetView zoomScale="80" zoomScaleNormal="80" workbookViewId="0">
      <pane xSplit="3" ySplit="1" topLeftCell="D26" activePane="bottomRight" state="frozen"/>
      <selection pane="topRight" activeCell="D1" sqref="D1"/>
      <selection pane="bottomLeft" activeCell="A2" sqref="A2"/>
      <selection pane="bottomRight" activeCell="E61" sqref="E61"/>
    </sheetView>
  </sheetViews>
  <sheetFormatPr defaultColWidth="8.77734375" defaultRowHeight="14.4" x14ac:dyDescent="0.3"/>
  <cols>
    <col min="1" max="1" width="13" style="15" customWidth="1"/>
    <col min="2" max="2" width="16.21875" style="15" customWidth="1"/>
    <col min="3" max="3" width="13" style="19" customWidth="1"/>
    <col min="4" max="4" width="15" style="15" customWidth="1"/>
    <col min="5" max="5" width="57.77734375" style="15" customWidth="1"/>
    <col min="6" max="6" width="8.44140625" style="15" customWidth="1"/>
    <col min="7" max="7" width="14.77734375" style="15" customWidth="1"/>
    <col min="8" max="8" width="17.21875" style="15" customWidth="1"/>
    <col min="9" max="16384" width="8.77734375" style="15"/>
  </cols>
  <sheetData>
    <row r="1" spans="1:8" s="12" customFormat="1" ht="28.8" x14ac:dyDescent="0.3">
      <c r="A1" s="12" t="s">
        <v>149</v>
      </c>
      <c r="B1" s="12" t="s">
        <v>24</v>
      </c>
      <c r="C1" s="18" t="s">
        <v>150</v>
      </c>
      <c r="D1" s="12" t="s">
        <v>151</v>
      </c>
      <c r="E1" s="12" t="s">
        <v>152</v>
      </c>
      <c r="F1" s="12" t="s">
        <v>44</v>
      </c>
      <c r="G1" s="12" t="s">
        <v>183</v>
      </c>
      <c r="H1" s="12" t="s">
        <v>435</v>
      </c>
    </row>
    <row r="2" spans="1:8" x14ac:dyDescent="0.3">
      <c r="A2" s="15" t="s">
        <v>91</v>
      </c>
      <c r="B2" s="15" t="s">
        <v>30</v>
      </c>
      <c r="C2" s="19" t="s">
        <v>216</v>
      </c>
      <c r="D2" s="15" t="s">
        <v>153</v>
      </c>
      <c r="E2" s="15" t="s">
        <v>154</v>
      </c>
      <c r="F2" s="15">
        <v>25</v>
      </c>
      <c r="G2" s="16">
        <v>45352</v>
      </c>
      <c r="H2" s="15" t="s">
        <v>498</v>
      </c>
    </row>
    <row r="3" spans="1:8" x14ac:dyDescent="0.3">
      <c r="A3" s="15" t="s">
        <v>91</v>
      </c>
      <c r="B3" s="15" t="s">
        <v>30</v>
      </c>
      <c r="C3" s="19" t="s">
        <v>217</v>
      </c>
      <c r="D3" s="15" t="s">
        <v>155</v>
      </c>
      <c r="E3" s="15" t="s">
        <v>156</v>
      </c>
      <c r="F3" s="15">
        <v>35</v>
      </c>
      <c r="G3" s="16">
        <v>45352</v>
      </c>
      <c r="H3" s="15" t="s">
        <v>498</v>
      </c>
    </row>
    <row r="4" spans="1:8" x14ac:dyDescent="0.3">
      <c r="A4" s="15" t="s">
        <v>91</v>
      </c>
      <c r="B4" s="15" t="s">
        <v>30</v>
      </c>
      <c r="C4" s="19" t="s">
        <v>218</v>
      </c>
      <c r="D4" s="15" t="s">
        <v>157</v>
      </c>
      <c r="E4" s="15" t="s">
        <v>158</v>
      </c>
      <c r="F4" s="15">
        <v>12</v>
      </c>
      <c r="G4" s="16">
        <v>45383</v>
      </c>
      <c r="H4" s="15" t="s">
        <v>498</v>
      </c>
    </row>
    <row r="5" spans="1:8" x14ac:dyDescent="0.3">
      <c r="A5" s="15" t="s">
        <v>91</v>
      </c>
      <c r="B5" s="15" t="s">
        <v>30</v>
      </c>
      <c r="C5" s="19" t="s">
        <v>219</v>
      </c>
      <c r="D5" s="15" t="s">
        <v>159</v>
      </c>
      <c r="E5" s="15" t="s">
        <v>160</v>
      </c>
      <c r="F5" s="15">
        <v>25</v>
      </c>
      <c r="G5" s="16">
        <v>45383</v>
      </c>
      <c r="H5" s="15" t="s">
        <v>498</v>
      </c>
    </row>
    <row r="6" spans="1:8" x14ac:dyDescent="0.3">
      <c r="A6" s="15" t="s">
        <v>91</v>
      </c>
      <c r="B6" s="15" t="s">
        <v>30</v>
      </c>
      <c r="C6" s="19" t="s">
        <v>220</v>
      </c>
      <c r="D6" s="15" t="s">
        <v>161</v>
      </c>
      <c r="E6" s="15" t="s">
        <v>162</v>
      </c>
      <c r="F6" s="15">
        <v>20</v>
      </c>
      <c r="G6" s="16">
        <v>45444</v>
      </c>
      <c r="H6" s="15" t="s">
        <v>498</v>
      </c>
    </row>
    <row r="7" spans="1:8" x14ac:dyDescent="0.3">
      <c r="A7" s="15" t="s">
        <v>91</v>
      </c>
      <c r="B7" s="15" t="s">
        <v>30</v>
      </c>
      <c r="C7" s="19" t="s">
        <v>221</v>
      </c>
      <c r="D7" s="15" t="s">
        <v>163</v>
      </c>
      <c r="E7" s="15" t="s">
        <v>164</v>
      </c>
      <c r="F7" s="15">
        <v>18</v>
      </c>
      <c r="G7" s="16">
        <v>45444</v>
      </c>
      <c r="H7" s="15" t="s">
        <v>498</v>
      </c>
    </row>
    <row r="8" spans="1:8" x14ac:dyDescent="0.3">
      <c r="A8" s="15" t="s">
        <v>91</v>
      </c>
      <c r="B8" s="15" t="s">
        <v>30</v>
      </c>
      <c r="C8" s="19" t="s">
        <v>222</v>
      </c>
      <c r="D8" s="15" t="s">
        <v>165</v>
      </c>
      <c r="E8" s="15" t="s">
        <v>166</v>
      </c>
      <c r="F8" s="15">
        <v>30</v>
      </c>
      <c r="G8" s="16">
        <v>45474</v>
      </c>
      <c r="H8" s="15" t="s">
        <v>498</v>
      </c>
    </row>
    <row r="9" spans="1:8" x14ac:dyDescent="0.3">
      <c r="A9" s="15" t="s">
        <v>91</v>
      </c>
      <c r="B9" s="15" t="s">
        <v>30</v>
      </c>
      <c r="C9" s="19" t="s">
        <v>223</v>
      </c>
      <c r="D9" s="15" t="s">
        <v>167</v>
      </c>
      <c r="E9" s="15" t="s">
        <v>168</v>
      </c>
      <c r="F9" s="15">
        <v>25</v>
      </c>
      <c r="G9" s="16">
        <v>45474</v>
      </c>
      <c r="H9" s="15" t="s">
        <v>498</v>
      </c>
    </row>
    <row r="10" spans="1:8" x14ac:dyDescent="0.3">
      <c r="A10" s="15" t="s">
        <v>91</v>
      </c>
      <c r="B10" s="15" t="s">
        <v>30</v>
      </c>
      <c r="C10" s="19" t="s">
        <v>224</v>
      </c>
      <c r="D10" s="15" t="s">
        <v>169</v>
      </c>
      <c r="E10" s="15" t="s">
        <v>170</v>
      </c>
      <c r="F10" s="15">
        <v>30</v>
      </c>
      <c r="G10" s="16">
        <v>45505</v>
      </c>
      <c r="H10" s="15" t="s">
        <v>498</v>
      </c>
    </row>
    <row r="11" spans="1:8" x14ac:dyDescent="0.3">
      <c r="A11" s="15" t="s">
        <v>91</v>
      </c>
      <c r="B11" s="15" t="s">
        <v>30</v>
      </c>
      <c r="C11" s="19" t="s">
        <v>225</v>
      </c>
      <c r="D11" s="15" t="s">
        <v>171</v>
      </c>
      <c r="E11" s="15" t="s">
        <v>172</v>
      </c>
      <c r="F11" s="15">
        <v>20</v>
      </c>
      <c r="G11" s="16">
        <v>45505</v>
      </c>
      <c r="H11" s="15" t="s">
        <v>498</v>
      </c>
    </row>
    <row r="12" spans="1:8" x14ac:dyDescent="0.3">
      <c r="A12" s="15" t="s">
        <v>91</v>
      </c>
      <c r="B12" s="15" t="s">
        <v>30</v>
      </c>
      <c r="C12" s="19" t="s">
        <v>226</v>
      </c>
      <c r="D12" s="15" t="s">
        <v>173</v>
      </c>
      <c r="E12" s="15" t="s">
        <v>174</v>
      </c>
      <c r="F12" s="15">
        <v>40</v>
      </c>
      <c r="G12" s="16">
        <v>45505</v>
      </c>
      <c r="H12" s="15" t="s">
        <v>498</v>
      </c>
    </row>
    <row r="13" spans="1:8" x14ac:dyDescent="0.3">
      <c r="A13" s="15" t="s">
        <v>91</v>
      </c>
      <c r="B13" s="15" t="s">
        <v>30</v>
      </c>
      <c r="C13" s="19" t="s">
        <v>227</v>
      </c>
      <c r="D13" s="15" t="s">
        <v>175</v>
      </c>
      <c r="E13" s="15" t="s">
        <v>176</v>
      </c>
      <c r="F13" s="15">
        <v>35</v>
      </c>
      <c r="G13" s="16">
        <v>45536</v>
      </c>
      <c r="H13" s="15" t="s">
        <v>498</v>
      </c>
    </row>
    <row r="14" spans="1:8" x14ac:dyDescent="0.3">
      <c r="A14" s="15" t="s">
        <v>91</v>
      </c>
      <c r="B14" s="15" t="s">
        <v>30</v>
      </c>
      <c r="C14" s="19" t="s">
        <v>228</v>
      </c>
      <c r="D14" s="15" t="s">
        <v>177</v>
      </c>
      <c r="E14" s="15" t="s">
        <v>178</v>
      </c>
      <c r="F14" s="15">
        <v>30</v>
      </c>
      <c r="G14" s="16">
        <v>45536</v>
      </c>
      <c r="H14" s="15" t="s">
        <v>498</v>
      </c>
    </row>
    <row r="15" spans="1:8" x14ac:dyDescent="0.3">
      <c r="A15" s="15" t="s">
        <v>91</v>
      </c>
      <c r="B15" s="15" t="s">
        <v>30</v>
      </c>
      <c r="C15" s="19" t="s">
        <v>229</v>
      </c>
      <c r="D15" s="15" t="s">
        <v>179</v>
      </c>
      <c r="E15" s="15" t="s">
        <v>180</v>
      </c>
      <c r="F15" s="15">
        <v>10</v>
      </c>
      <c r="G15" s="16">
        <v>45536</v>
      </c>
      <c r="H15" s="15" t="s">
        <v>498</v>
      </c>
    </row>
    <row r="16" spans="1:8" x14ac:dyDescent="0.3">
      <c r="A16" s="15" t="s">
        <v>91</v>
      </c>
      <c r="B16" s="15" t="s">
        <v>30</v>
      </c>
      <c r="C16" s="19" t="s">
        <v>230</v>
      </c>
      <c r="D16" s="15" t="s">
        <v>181</v>
      </c>
      <c r="E16" s="15" t="s">
        <v>182</v>
      </c>
      <c r="F16" s="15">
        <v>30</v>
      </c>
      <c r="G16" s="16">
        <v>45566</v>
      </c>
      <c r="H16" s="15" t="s">
        <v>498</v>
      </c>
    </row>
    <row r="17" spans="1:8" x14ac:dyDescent="0.3">
      <c r="A17" s="15" t="s">
        <v>79</v>
      </c>
      <c r="B17" s="15" t="s">
        <v>31</v>
      </c>
      <c r="C17" s="19" t="s">
        <v>231</v>
      </c>
      <c r="D17" s="15" t="s">
        <v>184</v>
      </c>
      <c r="E17" s="15" t="s">
        <v>185</v>
      </c>
      <c r="F17" s="15">
        <v>40</v>
      </c>
      <c r="G17" s="16">
        <v>45352</v>
      </c>
      <c r="H17" s="15" t="s">
        <v>497</v>
      </c>
    </row>
    <row r="18" spans="1:8" x14ac:dyDescent="0.3">
      <c r="A18" s="15" t="s">
        <v>79</v>
      </c>
      <c r="B18" s="15" t="s">
        <v>31</v>
      </c>
      <c r="C18" s="19" t="s">
        <v>232</v>
      </c>
      <c r="D18" s="15" t="s">
        <v>186</v>
      </c>
      <c r="E18" s="15" t="s">
        <v>187</v>
      </c>
      <c r="F18" s="15">
        <v>160</v>
      </c>
      <c r="G18" s="16">
        <v>45383</v>
      </c>
      <c r="H18" s="15" t="s">
        <v>497</v>
      </c>
    </row>
    <row r="19" spans="1:8" x14ac:dyDescent="0.3">
      <c r="A19" s="15" t="s">
        <v>79</v>
      </c>
      <c r="B19" s="15" t="s">
        <v>31</v>
      </c>
      <c r="C19" s="19" t="s">
        <v>233</v>
      </c>
      <c r="D19" s="15" t="s">
        <v>188</v>
      </c>
      <c r="E19" s="17" t="s">
        <v>189</v>
      </c>
      <c r="F19" s="15">
        <v>108</v>
      </c>
      <c r="G19" s="16">
        <v>45383</v>
      </c>
      <c r="H19" s="15" t="s">
        <v>497</v>
      </c>
    </row>
    <row r="20" spans="1:8" x14ac:dyDescent="0.3">
      <c r="A20" s="15" t="s">
        <v>79</v>
      </c>
      <c r="B20" s="15" t="s">
        <v>31</v>
      </c>
      <c r="C20" s="19" t="s">
        <v>234</v>
      </c>
      <c r="D20" s="15" t="s">
        <v>190</v>
      </c>
      <c r="E20" s="14" t="s">
        <v>191</v>
      </c>
      <c r="F20" s="15">
        <v>100</v>
      </c>
      <c r="G20" s="16">
        <v>45383</v>
      </c>
      <c r="H20" s="15" t="s">
        <v>497</v>
      </c>
    </row>
    <row r="21" spans="1:8" x14ac:dyDescent="0.3">
      <c r="A21" s="15" t="s">
        <v>79</v>
      </c>
      <c r="B21" s="15" t="s">
        <v>31</v>
      </c>
      <c r="C21" s="19" t="s">
        <v>235</v>
      </c>
      <c r="D21" s="15" t="s">
        <v>192</v>
      </c>
      <c r="E21" s="15" t="s">
        <v>193</v>
      </c>
      <c r="F21" s="15">
        <v>80</v>
      </c>
      <c r="G21" s="16">
        <v>45505</v>
      </c>
      <c r="H21" s="15" t="s">
        <v>497</v>
      </c>
    </row>
    <row r="22" spans="1:8" x14ac:dyDescent="0.3">
      <c r="A22" s="15" t="s">
        <v>79</v>
      </c>
      <c r="B22" s="15" t="s">
        <v>31</v>
      </c>
      <c r="C22" s="19" t="s">
        <v>236</v>
      </c>
      <c r="D22" s="15" t="s">
        <v>194</v>
      </c>
      <c r="E22" s="15" t="s">
        <v>195</v>
      </c>
      <c r="F22" s="15">
        <v>100</v>
      </c>
      <c r="G22" s="16">
        <v>45474</v>
      </c>
      <c r="H22" s="15" t="s">
        <v>497</v>
      </c>
    </row>
    <row r="23" spans="1:8" x14ac:dyDescent="0.3">
      <c r="A23" s="15" t="s">
        <v>79</v>
      </c>
      <c r="B23" s="15" t="s">
        <v>31</v>
      </c>
      <c r="C23" s="19" t="s">
        <v>237</v>
      </c>
      <c r="D23" s="15" t="s">
        <v>196</v>
      </c>
      <c r="E23" s="15" t="s">
        <v>197</v>
      </c>
      <c r="F23" s="15">
        <v>75</v>
      </c>
      <c r="G23" s="16">
        <v>45413</v>
      </c>
      <c r="H23" s="15" t="s">
        <v>497</v>
      </c>
    </row>
    <row r="24" spans="1:8" x14ac:dyDescent="0.3">
      <c r="A24" s="15" t="s">
        <v>79</v>
      </c>
      <c r="B24" s="15" t="s">
        <v>31</v>
      </c>
      <c r="C24" s="19" t="s">
        <v>238</v>
      </c>
      <c r="D24" s="15" t="s">
        <v>198</v>
      </c>
      <c r="E24" s="15" t="s">
        <v>199</v>
      </c>
      <c r="F24" s="15">
        <v>50</v>
      </c>
      <c r="G24" s="16">
        <v>45413</v>
      </c>
      <c r="H24" s="15" t="s">
        <v>497</v>
      </c>
    </row>
    <row r="25" spans="1:8" x14ac:dyDescent="0.3">
      <c r="A25" s="15" t="s">
        <v>79</v>
      </c>
      <c r="B25" s="15" t="s">
        <v>31</v>
      </c>
      <c r="C25" s="19" t="s">
        <v>239</v>
      </c>
      <c r="D25" s="15" t="s">
        <v>200</v>
      </c>
      <c r="E25" s="15" t="s">
        <v>201</v>
      </c>
      <c r="F25" s="15">
        <v>40</v>
      </c>
      <c r="G25" s="16">
        <v>45444</v>
      </c>
      <c r="H25" s="15" t="s">
        <v>497</v>
      </c>
    </row>
    <row r="26" spans="1:8" x14ac:dyDescent="0.3">
      <c r="A26" s="15" t="s">
        <v>79</v>
      </c>
      <c r="B26" s="15" t="s">
        <v>31</v>
      </c>
      <c r="C26" s="19" t="s">
        <v>240</v>
      </c>
      <c r="D26" s="15" t="s">
        <v>202</v>
      </c>
      <c r="E26" s="15" t="s">
        <v>203</v>
      </c>
      <c r="F26" s="15">
        <v>120</v>
      </c>
      <c r="G26" s="16">
        <v>45474</v>
      </c>
      <c r="H26" s="15" t="s">
        <v>497</v>
      </c>
    </row>
    <row r="27" spans="1:8" x14ac:dyDescent="0.3">
      <c r="A27" s="15" t="s">
        <v>79</v>
      </c>
      <c r="B27" s="15" t="s">
        <v>31</v>
      </c>
      <c r="C27" s="19" t="s">
        <v>241</v>
      </c>
      <c r="D27" s="15" t="s">
        <v>204</v>
      </c>
      <c r="E27" s="15" t="s">
        <v>205</v>
      </c>
      <c r="F27" s="15">
        <v>60</v>
      </c>
      <c r="G27" s="16">
        <v>45505</v>
      </c>
      <c r="H27" s="15" t="s">
        <v>497</v>
      </c>
    </row>
    <row r="28" spans="1:8" x14ac:dyDescent="0.3">
      <c r="A28" s="15" t="s">
        <v>79</v>
      </c>
      <c r="B28" s="15" t="s">
        <v>31</v>
      </c>
      <c r="C28" s="19" t="s">
        <v>242</v>
      </c>
      <c r="D28" s="15" t="s">
        <v>206</v>
      </c>
      <c r="E28" s="15" t="s">
        <v>207</v>
      </c>
      <c r="F28" s="15">
        <v>60</v>
      </c>
      <c r="G28" s="16">
        <v>45505</v>
      </c>
      <c r="H28" s="15" t="s">
        <v>497</v>
      </c>
    </row>
    <row r="29" spans="1:8" x14ac:dyDescent="0.3">
      <c r="A29" s="15" t="s">
        <v>79</v>
      </c>
      <c r="B29" s="15" t="s">
        <v>31</v>
      </c>
      <c r="C29" s="19" t="s">
        <v>243</v>
      </c>
      <c r="D29" s="15" t="s">
        <v>208</v>
      </c>
      <c r="E29" s="15" t="s">
        <v>209</v>
      </c>
      <c r="F29" s="15">
        <v>80</v>
      </c>
      <c r="G29" s="16">
        <v>45536</v>
      </c>
      <c r="H29" s="15" t="s">
        <v>497</v>
      </c>
    </row>
    <row r="30" spans="1:8" x14ac:dyDescent="0.3">
      <c r="A30" s="15" t="s">
        <v>79</v>
      </c>
      <c r="B30" s="15" t="s">
        <v>31</v>
      </c>
      <c r="C30" s="19" t="s">
        <v>244</v>
      </c>
      <c r="D30" s="15" t="s">
        <v>210</v>
      </c>
      <c r="E30" s="15" t="s">
        <v>211</v>
      </c>
      <c r="F30" s="15">
        <v>60</v>
      </c>
      <c r="G30" s="16">
        <v>45536</v>
      </c>
      <c r="H30" s="15" t="s">
        <v>497</v>
      </c>
    </row>
    <row r="31" spans="1:8" x14ac:dyDescent="0.3">
      <c r="A31" s="15" t="s">
        <v>79</v>
      </c>
      <c r="B31" s="15" t="s">
        <v>31</v>
      </c>
      <c r="C31" s="19" t="s">
        <v>245</v>
      </c>
      <c r="D31" s="15" t="s">
        <v>212</v>
      </c>
      <c r="E31" s="15" t="s">
        <v>213</v>
      </c>
      <c r="F31" s="15">
        <v>60</v>
      </c>
      <c r="G31" s="16">
        <v>45566</v>
      </c>
      <c r="H31" s="15" t="s">
        <v>497</v>
      </c>
    </row>
    <row r="32" spans="1:8" ht="28.8" x14ac:dyDescent="0.3">
      <c r="A32" s="15" t="s">
        <v>79</v>
      </c>
      <c r="B32" s="15" t="s">
        <v>31</v>
      </c>
      <c r="C32" s="19" t="s">
        <v>246</v>
      </c>
      <c r="D32" s="15" t="s">
        <v>214</v>
      </c>
      <c r="E32" s="15" t="s">
        <v>215</v>
      </c>
      <c r="F32" s="15">
        <v>80</v>
      </c>
      <c r="G32" s="16">
        <v>45444</v>
      </c>
      <c r="H32" s="15" t="s">
        <v>497</v>
      </c>
    </row>
    <row r="33" spans="1:8" x14ac:dyDescent="0.3">
      <c r="A33" s="15" t="s">
        <v>443</v>
      </c>
      <c r="B33" s="15" t="s">
        <v>28</v>
      </c>
      <c r="C33" s="19" t="s">
        <v>448</v>
      </c>
      <c r="D33" s="15" t="s">
        <v>471</v>
      </c>
      <c r="E33" s="15" t="s">
        <v>484</v>
      </c>
      <c r="F33" s="15">
        <v>40</v>
      </c>
      <c r="G33" s="16">
        <v>45352</v>
      </c>
      <c r="H33" s="15" t="s">
        <v>499</v>
      </c>
    </row>
    <row r="34" spans="1:8" x14ac:dyDescent="0.3">
      <c r="A34" s="15" t="s">
        <v>443</v>
      </c>
      <c r="B34" s="15" t="s">
        <v>28</v>
      </c>
      <c r="C34" s="19" t="s">
        <v>449</v>
      </c>
      <c r="D34" s="15" t="s">
        <v>472</v>
      </c>
      <c r="E34" s="15" t="s">
        <v>485</v>
      </c>
      <c r="F34" s="15">
        <v>30</v>
      </c>
      <c r="G34" s="16">
        <v>45894</v>
      </c>
      <c r="H34" s="15" t="s">
        <v>499</v>
      </c>
    </row>
    <row r="35" spans="1:8" x14ac:dyDescent="0.3">
      <c r="A35" s="15" t="s">
        <v>443</v>
      </c>
      <c r="B35" s="15" t="s">
        <v>28</v>
      </c>
      <c r="C35" s="19" t="s">
        <v>450</v>
      </c>
      <c r="D35" s="15" t="s">
        <v>473</v>
      </c>
      <c r="E35" s="15" t="s">
        <v>486</v>
      </c>
      <c r="F35" s="15">
        <v>50</v>
      </c>
      <c r="G35" s="16">
        <v>45895</v>
      </c>
      <c r="H35" s="15" t="s">
        <v>499</v>
      </c>
    </row>
    <row r="36" spans="1:8" x14ac:dyDescent="0.3">
      <c r="A36" s="15" t="s">
        <v>443</v>
      </c>
      <c r="B36" s="15" t="s">
        <v>28</v>
      </c>
      <c r="C36" s="19" t="s">
        <v>451</v>
      </c>
      <c r="D36" s="15" t="s">
        <v>474</v>
      </c>
      <c r="E36" s="15" t="s">
        <v>487</v>
      </c>
      <c r="F36" s="15">
        <v>40</v>
      </c>
      <c r="G36" s="16">
        <v>45896</v>
      </c>
      <c r="H36" s="15" t="s">
        <v>499</v>
      </c>
    </row>
    <row r="37" spans="1:8" x14ac:dyDescent="0.3">
      <c r="A37" s="15" t="s">
        <v>443</v>
      </c>
      <c r="B37" s="15" t="s">
        <v>28</v>
      </c>
      <c r="C37" s="19" t="s">
        <v>452</v>
      </c>
      <c r="D37" s="15" t="s">
        <v>475</v>
      </c>
      <c r="E37" s="15" t="s">
        <v>488</v>
      </c>
      <c r="F37" s="15">
        <v>20</v>
      </c>
      <c r="G37" s="16">
        <v>45897</v>
      </c>
      <c r="H37" s="15" t="s">
        <v>499</v>
      </c>
    </row>
    <row r="38" spans="1:8" x14ac:dyDescent="0.3">
      <c r="A38" s="15" t="s">
        <v>443</v>
      </c>
      <c r="B38" s="15" t="s">
        <v>28</v>
      </c>
      <c r="C38" s="19" t="s">
        <v>453</v>
      </c>
      <c r="D38" s="15" t="s">
        <v>476</v>
      </c>
      <c r="E38" s="15" t="s">
        <v>489</v>
      </c>
      <c r="F38" s="15">
        <v>40</v>
      </c>
      <c r="G38" s="16">
        <v>45898</v>
      </c>
      <c r="H38" s="15" t="s">
        <v>499</v>
      </c>
    </row>
    <row r="39" spans="1:8" x14ac:dyDescent="0.3">
      <c r="A39" s="15" t="s">
        <v>443</v>
      </c>
      <c r="B39" s="15" t="s">
        <v>28</v>
      </c>
      <c r="C39" s="19" t="s">
        <v>454</v>
      </c>
      <c r="D39" s="15" t="s">
        <v>477</v>
      </c>
      <c r="E39" s="15" t="s">
        <v>490</v>
      </c>
      <c r="F39" s="15">
        <v>30</v>
      </c>
      <c r="G39" s="16">
        <v>45899</v>
      </c>
      <c r="H39" s="15" t="s">
        <v>499</v>
      </c>
    </row>
    <row r="40" spans="1:8" x14ac:dyDescent="0.3">
      <c r="A40" s="15" t="s">
        <v>443</v>
      </c>
      <c r="B40" s="15" t="s">
        <v>28</v>
      </c>
      <c r="C40" s="19" t="s">
        <v>455</v>
      </c>
      <c r="D40" s="15" t="s">
        <v>478</v>
      </c>
      <c r="E40" s="15" t="s">
        <v>491</v>
      </c>
      <c r="F40" s="15">
        <v>40</v>
      </c>
      <c r="G40" s="16">
        <v>45900</v>
      </c>
      <c r="H40" s="15" t="s">
        <v>499</v>
      </c>
    </row>
    <row r="41" spans="1:8" x14ac:dyDescent="0.3">
      <c r="A41" s="15" t="s">
        <v>443</v>
      </c>
      <c r="B41" s="15" t="s">
        <v>28</v>
      </c>
      <c r="C41" s="19" t="s">
        <v>456</v>
      </c>
      <c r="D41" s="15" t="s">
        <v>479</v>
      </c>
      <c r="E41" s="15" t="s">
        <v>492</v>
      </c>
      <c r="F41" s="15">
        <v>30</v>
      </c>
      <c r="G41" s="16">
        <v>45901</v>
      </c>
      <c r="H41" s="15" t="s">
        <v>499</v>
      </c>
    </row>
    <row r="42" spans="1:8" x14ac:dyDescent="0.3">
      <c r="A42" s="15" t="s">
        <v>443</v>
      </c>
      <c r="B42" s="15" t="s">
        <v>28</v>
      </c>
      <c r="C42" s="19" t="s">
        <v>457</v>
      </c>
      <c r="D42" s="15" t="s">
        <v>480</v>
      </c>
      <c r="E42" s="15" t="s">
        <v>493</v>
      </c>
      <c r="F42" s="15">
        <v>40</v>
      </c>
      <c r="G42" s="16">
        <v>45902</v>
      </c>
      <c r="H42" s="15" t="s">
        <v>499</v>
      </c>
    </row>
    <row r="43" spans="1:8" x14ac:dyDescent="0.3">
      <c r="A43" s="15" t="s">
        <v>443</v>
      </c>
      <c r="B43" s="15" t="s">
        <v>28</v>
      </c>
      <c r="C43" s="19" t="s">
        <v>458</v>
      </c>
      <c r="D43" s="15" t="s">
        <v>481</v>
      </c>
      <c r="E43" s="15" t="s">
        <v>494</v>
      </c>
      <c r="F43" s="15">
        <v>60</v>
      </c>
      <c r="G43" s="16">
        <v>45903</v>
      </c>
      <c r="H43" s="15" t="s">
        <v>499</v>
      </c>
    </row>
    <row r="44" spans="1:8" x14ac:dyDescent="0.3">
      <c r="A44" s="15" t="s">
        <v>443</v>
      </c>
      <c r="B44" s="15" t="s">
        <v>28</v>
      </c>
      <c r="C44" s="19" t="s">
        <v>459</v>
      </c>
      <c r="D44" s="15" t="s">
        <v>482</v>
      </c>
      <c r="E44" s="15" t="s">
        <v>495</v>
      </c>
      <c r="F44" s="15">
        <v>30</v>
      </c>
      <c r="G44" s="16">
        <v>45904</v>
      </c>
      <c r="H44" s="15" t="s">
        <v>499</v>
      </c>
    </row>
    <row r="45" spans="1:8" x14ac:dyDescent="0.3">
      <c r="A45" s="15" t="s">
        <v>443</v>
      </c>
      <c r="B45" s="15" t="s">
        <v>28</v>
      </c>
      <c r="C45" s="19" t="s">
        <v>460</v>
      </c>
      <c r="D45" s="15" t="s">
        <v>483</v>
      </c>
      <c r="E45" s="15" t="s">
        <v>496</v>
      </c>
      <c r="F45" s="15">
        <v>30</v>
      </c>
      <c r="G45" s="16">
        <v>45905</v>
      </c>
      <c r="H45" s="15" t="s">
        <v>499</v>
      </c>
    </row>
    <row r="46" spans="1:8" x14ac:dyDescent="0.3">
      <c r="C46" s="19" t="s">
        <v>461</v>
      </c>
      <c r="G46" s="16">
        <v>45906</v>
      </c>
    </row>
    <row r="47" spans="1:8" x14ac:dyDescent="0.3">
      <c r="C47" s="19" t="s">
        <v>462</v>
      </c>
      <c r="G47" s="16">
        <v>45907</v>
      </c>
    </row>
    <row r="48" spans="1:8" x14ac:dyDescent="0.3">
      <c r="C48" s="19" t="s">
        <v>463</v>
      </c>
    </row>
    <row r="49" spans="3:3" x14ac:dyDescent="0.3">
      <c r="C49" s="19" t="s">
        <v>464</v>
      </c>
    </row>
    <row r="50" spans="3:3" x14ac:dyDescent="0.3">
      <c r="C50" s="19" t="s">
        <v>465</v>
      </c>
    </row>
    <row r="51" spans="3:3" x14ac:dyDescent="0.3">
      <c r="C51" s="19" t="s">
        <v>466</v>
      </c>
    </row>
    <row r="52" spans="3:3" x14ac:dyDescent="0.3">
      <c r="C52" s="19" t="s">
        <v>467</v>
      </c>
    </row>
    <row r="53" spans="3:3" x14ac:dyDescent="0.3">
      <c r="C53" s="19" t="s">
        <v>468</v>
      </c>
    </row>
    <row r="54" spans="3:3" x14ac:dyDescent="0.3">
      <c r="C54" s="19" t="s">
        <v>469</v>
      </c>
    </row>
    <row r="55" spans="3:3" x14ac:dyDescent="0.3">
      <c r="C55" s="19" t="s">
        <v>470</v>
      </c>
    </row>
  </sheetData>
  <sheetProtection algorithmName="SHA-512" hashValue="Grs9FBSFvJBLJrSa65SY+DxffoBBMyK06xCfDzA+cVcGCYEfP+HuFMfqHHzj2bOiQqK7Bdbfk58IkdF+xap/OA==" saltValue="FHzKdxnd9Vo5DsSYYpv4Nw==" spinCount="100000" sheet="1" objects="1" scenarios="1"/>
  <phoneticPr fontId="5" type="noConversion"/>
  <dataValidations count="2">
    <dataValidation type="list" allowBlank="1" showInputMessage="1" showErrorMessage="1" sqref="A1:A1048576" xr:uid="{25184DFE-8177-49C7-8D10-BE260E523301}">
      <formula1>course_id</formula1>
    </dataValidation>
    <dataValidation type="list" allowBlank="1" showInputMessage="1" showErrorMessage="1" sqref="B1:B1048576" xr:uid="{DD857308-9BDB-4B0A-BCAA-B308C9EB5039}">
      <formula1>location_id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E390-D263-4D32-BC79-94760C08BCBF}">
  <sheetPr>
    <tabColor rgb="FFFFFFCC"/>
  </sheetPr>
  <dimension ref="A1:AN50"/>
  <sheetViews>
    <sheetView zoomScale="80" zoomScaleNormal="80" workbookViewId="0">
      <pane xSplit="4" ySplit="1" topLeftCell="E12" activePane="bottomRight" state="frozen"/>
      <selection pane="topRight" activeCell="E1" sqref="E1"/>
      <selection pane="bottomLeft" activeCell="A2" sqref="A2"/>
      <selection pane="bottomRight" activeCell="C27" sqref="C27"/>
    </sheetView>
  </sheetViews>
  <sheetFormatPr defaultColWidth="8.77734375" defaultRowHeight="14.4" x14ac:dyDescent="0.3"/>
  <cols>
    <col min="1" max="2" width="8.77734375" style="17"/>
    <col min="3" max="3" width="14.21875" style="17" customWidth="1"/>
    <col min="4" max="4" width="12.5546875" style="17" customWidth="1"/>
    <col min="5" max="5" width="9.109375" style="17" bestFit="1" customWidth="1"/>
    <col min="6" max="6" width="13.88671875" style="17" customWidth="1"/>
    <col min="7" max="7" width="11.21875" style="17" customWidth="1"/>
    <col min="8" max="8" width="30.77734375" style="17" customWidth="1"/>
    <col min="9" max="9" width="18.88671875" style="17" customWidth="1"/>
    <col min="10" max="10" width="18.88671875" style="25" customWidth="1"/>
    <col min="11" max="12" width="18.88671875" style="17" customWidth="1"/>
    <col min="13" max="13" width="18.109375" style="17" customWidth="1"/>
    <col min="14" max="14" width="17.77734375" style="17" customWidth="1"/>
    <col min="15" max="15" width="18.33203125" style="17" customWidth="1"/>
    <col min="16" max="16" width="17.6640625" style="17" customWidth="1"/>
    <col min="17" max="19" width="18.21875" style="17" customWidth="1"/>
    <col min="20" max="20" width="13" style="17" customWidth="1"/>
    <col min="21" max="21" width="18.109375" style="17" customWidth="1"/>
    <col min="22" max="22" width="17.77734375" style="17" customWidth="1"/>
    <col min="23" max="23" width="18.33203125" style="17" customWidth="1"/>
    <col min="24" max="24" width="17.6640625" style="17" customWidth="1"/>
    <col min="25" max="27" width="18.21875" style="17" customWidth="1"/>
    <col min="28" max="29" width="17.77734375" style="17" customWidth="1"/>
    <col min="30" max="30" width="14.21875" style="17" customWidth="1"/>
    <col min="31" max="34" width="16.44140625" style="17" customWidth="1"/>
    <col min="35" max="35" width="18.109375" style="17" customWidth="1"/>
    <col min="36" max="36" width="36.21875" style="17" customWidth="1"/>
    <col min="37" max="37" width="10.6640625" style="22" customWidth="1"/>
    <col min="38" max="38" width="22.77734375" style="17" customWidth="1"/>
    <col min="39" max="39" width="28.21875" style="17" customWidth="1"/>
    <col min="40" max="40" width="55.5546875" style="17" customWidth="1"/>
    <col min="41" max="16384" width="8.77734375" style="17"/>
  </cols>
  <sheetData>
    <row r="1" spans="1:40" s="20" customFormat="1" ht="43.2" x14ac:dyDescent="0.3">
      <c r="A1" s="20" t="s">
        <v>247</v>
      </c>
      <c r="B1" s="34" t="s">
        <v>248</v>
      </c>
      <c r="C1" s="34" t="s">
        <v>249</v>
      </c>
      <c r="D1" s="34" t="s">
        <v>250</v>
      </c>
      <c r="E1" s="34" t="s">
        <v>251</v>
      </c>
      <c r="F1" s="34" t="s">
        <v>252</v>
      </c>
      <c r="G1" s="34" t="s">
        <v>253</v>
      </c>
      <c r="H1" s="34" t="s">
        <v>254</v>
      </c>
      <c r="I1" s="34" t="s">
        <v>255</v>
      </c>
      <c r="J1" s="34" t="s">
        <v>256</v>
      </c>
      <c r="K1" s="34" t="s">
        <v>257</v>
      </c>
      <c r="L1" s="34" t="s">
        <v>258</v>
      </c>
      <c r="M1" s="34" t="s">
        <v>351</v>
      </c>
      <c r="N1" s="34" t="s">
        <v>352</v>
      </c>
      <c r="O1" s="34" t="s">
        <v>353</v>
      </c>
      <c r="P1" s="34" t="s">
        <v>354</v>
      </c>
      <c r="Q1" s="34" t="s">
        <v>355</v>
      </c>
      <c r="R1" s="34" t="s">
        <v>356</v>
      </c>
      <c r="S1" s="20" t="s">
        <v>512</v>
      </c>
      <c r="T1" s="34" t="s">
        <v>350</v>
      </c>
      <c r="U1" s="34" t="s">
        <v>357</v>
      </c>
      <c r="V1" s="34" t="s">
        <v>358</v>
      </c>
      <c r="W1" s="34" t="s">
        <v>359</v>
      </c>
      <c r="X1" s="34" t="s">
        <v>360</v>
      </c>
      <c r="Y1" s="34" t="s">
        <v>361</v>
      </c>
      <c r="Z1" s="34" t="s">
        <v>362</v>
      </c>
      <c r="AA1" s="20" t="s">
        <v>414</v>
      </c>
      <c r="AB1" s="34" t="s">
        <v>363</v>
      </c>
      <c r="AC1" s="34" t="s">
        <v>364</v>
      </c>
      <c r="AD1" s="34" t="s">
        <v>365</v>
      </c>
      <c r="AE1" s="34" t="s">
        <v>366</v>
      </c>
      <c r="AF1" s="34" t="s">
        <v>367</v>
      </c>
      <c r="AG1" s="34" t="s">
        <v>368</v>
      </c>
      <c r="AH1" s="34" t="s">
        <v>369</v>
      </c>
      <c r="AI1" s="34" t="s">
        <v>370</v>
      </c>
      <c r="AJ1" s="34" t="s">
        <v>371</v>
      </c>
      <c r="AK1" s="34" t="s">
        <v>500</v>
      </c>
      <c r="AL1" s="34" t="s">
        <v>513</v>
      </c>
      <c r="AM1" s="34" t="s">
        <v>514</v>
      </c>
      <c r="AN1" s="34" t="s">
        <v>515</v>
      </c>
    </row>
    <row r="2" spans="1:40" ht="28.8" x14ac:dyDescent="0.3">
      <c r="A2" s="17">
        <v>194</v>
      </c>
      <c r="B2" s="17" t="s">
        <v>259</v>
      </c>
      <c r="C2" s="17" t="s">
        <v>260</v>
      </c>
      <c r="D2" s="17" t="s">
        <v>261</v>
      </c>
      <c r="E2" s="17" t="s">
        <v>262</v>
      </c>
      <c r="F2" s="30">
        <v>32338</v>
      </c>
      <c r="G2" s="17" t="s">
        <v>264</v>
      </c>
      <c r="H2" s="17" t="s">
        <v>278</v>
      </c>
      <c r="J2" s="25" t="s">
        <v>279</v>
      </c>
      <c r="O2" s="17">
        <v>12</v>
      </c>
      <c r="P2" s="17" t="s">
        <v>542</v>
      </c>
      <c r="Q2" s="17">
        <v>3000</v>
      </c>
      <c r="R2" s="17" t="s">
        <v>22</v>
      </c>
      <c r="S2" s="25" t="s">
        <v>15</v>
      </c>
      <c r="T2" s="17" t="s">
        <v>349</v>
      </c>
      <c r="AA2" s="25" t="s">
        <v>15</v>
      </c>
      <c r="AB2" s="17" t="s">
        <v>573</v>
      </c>
      <c r="AC2" s="17" t="s">
        <v>347</v>
      </c>
      <c r="AD2" s="17">
        <v>2005</v>
      </c>
      <c r="AE2" s="17" t="s">
        <v>589</v>
      </c>
      <c r="AF2" s="17">
        <v>4</v>
      </c>
      <c r="AG2" s="17" t="s">
        <v>609</v>
      </c>
      <c r="AH2" s="17" t="s">
        <v>610</v>
      </c>
      <c r="AJ2" s="17" t="s">
        <v>373</v>
      </c>
      <c r="AK2" s="22">
        <v>14</v>
      </c>
      <c r="AL2" s="17" t="s">
        <v>517</v>
      </c>
      <c r="AM2" s="17" t="s">
        <v>522</v>
      </c>
    </row>
    <row r="3" spans="1:40" ht="28.8" x14ac:dyDescent="0.3">
      <c r="A3" s="17">
        <f>A2+1</f>
        <v>195</v>
      </c>
      <c r="B3" s="17" t="s">
        <v>280</v>
      </c>
      <c r="C3" s="17" t="s">
        <v>281</v>
      </c>
      <c r="D3" s="17" t="s">
        <v>282</v>
      </c>
      <c r="E3" s="17" t="s">
        <v>274</v>
      </c>
      <c r="F3" s="30">
        <v>36015</v>
      </c>
      <c r="G3" s="17" t="s">
        <v>264</v>
      </c>
      <c r="H3" s="31" t="s">
        <v>283</v>
      </c>
      <c r="J3" s="25" t="s">
        <v>328</v>
      </c>
      <c r="O3" s="17">
        <v>45</v>
      </c>
      <c r="P3" s="17" t="s">
        <v>543</v>
      </c>
      <c r="Q3" s="17">
        <v>3141</v>
      </c>
      <c r="R3" s="17" t="s">
        <v>544</v>
      </c>
      <c r="S3" s="25" t="s">
        <v>15</v>
      </c>
      <c r="T3" s="17" t="s">
        <v>349</v>
      </c>
      <c r="AA3" s="25" t="s">
        <v>15</v>
      </c>
      <c r="AB3" s="17" t="s">
        <v>574</v>
      </c>
      <c r="AC3" s="17" t="s">
        <v>348</v>
      </c>
      <c r="AD3" s="17">
        <v>2016</v>
      </c>
      <c r="AE3" s="17" t="s">
        <v>590</v>
      </c>
      <c r="AF3" s="17">
        <v>4</v>
      </c>
      <c r="AG3" s="17" t="s">
        <v>609</v>
      </c>
      <c r="AH3" s="17" t="s">
        <v>610</v>
      </c>
      <c r="AJ3" s="17" t="s">
        <v>374</v>
      </c>
      <c r="AL3" s="17" t="s">
        <v>519</v>
      </c>
      <c r="AM3" s="17" t="s">
        <v>522</v>
      </c>
    </row>
    <row r="4" spans="1:40" ht="28.8" x14ac:dyDescent="0.3">
      <c r="A4" s="17">
        <f t="shared" ref="A4:A50" si="0">A3+1</f>
        <v>196</v>
      </c>
      <c r="B4" s="17" t="s">
        <v>280</v>
      </c>
      <c r="C4" s="17" t="s">
        <v>284</v>
      </c>
      <c r="D4" s="17" t="s">
        <v>285</v>
      </c>
      <c r="E4" s="17" t="s">
        <v>274</v>
      </c>
      <c r="F4" s="30">
        <v>35537</v>
      </c>
      <c r="G4" s="17" t="s">
        <v>264</v>
      </c>
      <c r="H4" s="31" t="s">
        <v>286</v>
      </c>
      <c r="J4" s="25" t="s">
        <v>329</v>
      </c>
      <c r="O4" s="17">
        <v>78</v>
      </c>
      <c r="P4" s="17" t="s">
        <v>545</v>
      </c>
      <c r="Q4" s="17">
        <v>3182</v>
      </c>
      <c r="R4" s="17" t="s">
        <v>546</v>
      </c>
      <c r="S4" s="25" t="s">
        <v>15</v>
      </c>
      <c r="T4" s="17" t="s">
        <v>349</v>
      </c>
      <c r="AA4" s="25" t="s">
        <v>15</v>
      </c>
      <c r="AB4" s="17" t="s">
        <v>575</v>
      </c>
      <c r="AC4" s="17" t="s">
        <v>346</v>
      </c>
      <c r="AD4" s="17">
        <v>2012</v>
      </c>
      <c r="AE4" s="17" t="s">
        <v>591</v>
      </c>
      <c r="AF4" s="17">
        <v>4</v>
      </c>
      <c r="AG4" s="17" t="s">
        <v>609</v>
      </c>
      <c r="AH4" s="17" t="s">
        <v>610</v>
      </c>
      <c r="AJ4" s="17" t="s">
        <v>372</v>
      </c>
      <c r="AL4" s="17" t="s">
        <v>526</v>
      </c>
      <c r="AM4" s="17" t="s">
        <v>522</v>
      </c>
    </row>
    <row r="5" spans="1:40" ht="28.8" x14ac:dyDescent="0.3">
      <c r="A5" s="17">
        <f t="shared" si="0"/>
        <v>197</v>
      </c>
      <c r="B5" s="17" t="s">
        <v>280</v>
      </c>
      <c r="C5" s="17" t="s">
        <v>287</v>
      </c>
      <c r="D5" s="17" t="s">
        <v>288</v>
      </c>
      <c r="E5" s="17" t="s">
        <v>274</v>
      </c>
      <c r="F5" s="30">
        <v>37297</v>
      </c>
      <c r="G5" s="17" t="s">
        <v>264</v>
      </c>
      <c r="H5" s="31" t="s">
        <v>289</v>
      </c>
      <c r="J5" s="25" t="s">
        <v>330</v>
      </c>
      <c r="O5" s="17">
        <v>3</v>
      </c>
      <c r="P5" s="17" t="s">
        <v>547</v>
      </c>
      <c r="Q5" s="17">
        <v>3053</v>
      </c>
      <c r="R5" s="17" t="s">
        <v>548</v>
      </c>
      <c r="S5" s="25" t="s">
        <v>15</v>
      </c>
      <c r="T5" s="17" t="s">
        <v>349</v>
      </c>
      <c r="AA5" s="25" t="s">
        <v>15</v>
      </c>
      <c r="AB5" s="17" t="s">
        <v>576</v>
      </c>
      <c r="AC5" s="17" t="s">
        <v>348</v>
      </c>
      <c r="AD5" s="17">
        <v>2020</v>
      </c>
      <c r="AE5" s="17" t="s">
        <v>592</v>
      </c>
      <c r="AF5" s="17">
        <v>4</v>
      </c>
      <c r="AG5" s="17" t="s">
        <v>609</v>
      </c>
      <c r="AH5" s="17" t="s">
        <v>610</v>
      </c>
      <c r="AJ5" s="17" t="s">
        <v>372</v>
      </c>
      <c r="AL5" s="17" t="s">
        <v>517</v>
      </c>
      <c r="AM5" s="17" t="s">
        <v>522</v>
      </c>
    </row>
    <row r="6" spans="1:40" ht="28.8" x14ac:dyDescent="0.3">
      <c r="A6" s="17">
        <f t="shared" si="0"/>
        <v>198</v>
      </c>
      <c r="B6" s="17" t="s">
        <v>290</v>
      </c>
      <c r="C6" s="17" t="s">
        <v>291</v>
      </c>
      <c r="D6" s="17" t="s">
        <v>292</v>
      </c>
      <c r="E6" s="17" t="s">
        <v>262</v>
      </c>
      <c r="F6" s="30">
        <v>32342</v>
      </c>
      <c r="G6" s="17" t="s">
        <v>264</v>
      </c>
      <c r="H6" s="31" t="s">
        <v>293</v>
      </c>
      <c r="J6" s="25" t="s">
        <v>331</v>
      </c>
      <c r="O6" s="17">
        <v>56</v>
      </c>
      <c r="P6" s="17" t="s">
        <v>549</v>
      </c>
      <c r="Q6" s="17">
        <v>3207</v>
      </c>
      <c r="R6" s="17" t="s">
        <v>550</v>
      </c>
      <c r="S6" s="25" t="s">
        <v>15</v>
      </c>
      <c r="T6" s="17" t="s">
        <v>349</v>
      </c>
      <c r="AA6" s="25" t="s">
        <v>15</v>
      </c>
      <c r="AB6" s="17" t="s">
        <v>577</v>
      </c>
      <c r="AC6" s="17" t="s">
        <v>347</v>
      </c>
      <c r="AD6" s="17">
        <v>2005</v>
      </c>
      <c r="AE6" s="17" t="s">
        <v>593</v>
      </c>
      <c r="AF6" s="17">
        <v>4</v>
      </c>
      <c r="AG6" s="17" t="s">
        <v>609</v>
      </c>
      <c r="AH6" s="17" t="s">
        <v>610</v>
      </c>
      <c r="AJ6" s="17" t="s">
        <v>372</v>
      </c>
      <c r="AL6" s="17" t="s">
        <v>517</v>
      </c>
      <c r="AM6" s="17" t="s">
        <v>522</v>
      </c>
    </row>
    <row r="7" spans="1:40" ht="28.8" x14ac:dyDescent="0.3">
      <c r="A7" s="17">
        <f t="shared" si="0"/>
        <v>199</v>
      </c>
      <c r="B7" s="17" t="s">
        <v>259</v>
      </c>
      <c r="C7" s="17" t="s">
        <v>294</v>
      </c>
      <c r="D7" s="17" t="s">
        <v>295</v>
      </c>
      <c r="E7" s="17" t="s">
        <v>262</v>
      </c>
      <c r="F7" s="30">
        <v>36546</v>
      </c>
      <c r="G7" s="17" t="s">
        <v>264</v>
      </c>
      <c r="H7" s="31" t="s">
        <v>296</v>
      </c>
      <c r="J7" s="25" t="s">
        <v>332</v>
      </c>
      <c r="O7" s="17">
        <v>89</v>
      </c>
      <c r="P7" s="17" t="s">
        <v>551</v>
      </c>
      <c r="Q7" s="17">
        <v>3121</v>
      </c>
      <c r="R7" s="17" t="s">
        <v>552</v>
      </c>
      <c r="S7" s="25" t="s">
        <v>15</v>
      </c>
      <c r="T7" s="17" t="s">
        <v>349</v>
      </c>
      <c r="AA7" s="25" t="s">
        <v>15</v>
      </c>
      <c r="AB7" s="32" t="s">
        <v>578</v>
      </c>
      <c r="AC7" s="17" t="s">
        <v>348</v>
      </c>
      <c r="AD7" s="17">
        <v>2018</v>
      </c>
      <c r="AE7" s="17" t="s">
        <v>594</v>
      </c>
      <c r="AF7" s="17">
        <v>4</v>
      </c>
      <c r="AG7" s="17" t="s">
        <v>609</v>
      </c>
      <c r="AH7" s="17" t="s">
        <v>611</v>
      </c>
      <c r="AJ7" s="17" t="s">
        <v>372</v>
      </c>
      <c r="AL7" s="17" t="s">
        <v>526</v>
      </c>
      <c r="AM7" s="17" t="s">
        <v>523</v>
      </c>
    </row>
    <row r="8" spans="1:40" ht="28.8" x14ac:dyDescent="0.3">
      <c r="A8" s="17">
        <f t="shared" si="0"/>
        <v>200</v>
      </c>
      <c r="B8" s="17" t="s">
        <v>280</v>
      </c>
      <c r="C8" s="17" t="s">
        <v>297</v>
      </c>
      <c r="D8" s="17" t="s">
        <v>298</v>
      </c>
      <c r="E8" s="17" t="s">
        <v>274</v>
      </c>
      <c r="F8" s="30">
        <v>29595</v>
      </c>
      <c r="G8" s="17" t="s">
        <v>264</v>
      </c>
      <c r="H8" s="31" t="s">
        <v>299</v>
      </c>
      <c r="J8" s="25" t="s">
        <v>333</v>
      </c>
      <c r="O8" s="17">
        <v>17</v>
      </c>
      <c r="P8" s="17" t="s">
        <v>553</v>
      </c>
      <c r="Q8" s="17">
        <v>3065</v>
      </c>
      <c r="R8" s="17" t="s">
        <v>554</v>
      </c>
      <c r="S8" s="25" t="s">
        <v>15</v>
      </c>
      <c r="T8" s="17" t="s">
        <v>349</v>
      </c>
      <c r="AA8" s="25" t="s">
        <v>15</v>
      </c>
      <c r="AB8" s="17" t="s">
        <v>579</v>
      </c>
      <c r="AC8" s="17" t="s">
        <v>348</v>
      </c>
      <c r="AD8" s="17">
        <v>1999</v>
      </c>
      <c r="AE8" s="17" t="s">
        <v>595</v>
      </c>
      <c r="AF8" s="17">
        <v>4</v>
      </c>
      <c r="AG8" s="17" t="s">
        <v>609</v>
      </c>
      <c r="AH8" s="17" t="s">
        <v>610</v>
      </c>
      <c r="AI8" s="17" t="s">
        <v>15</v>
      </c>
      <c r="AJ8" s="17" t="s">
        <v>372</v>
      </c>
      <c r="AL8" s="17" t="s">
        <v>517</v>
      </c>
      <c r="AM8" s="17" t="s">
        <v>522</v>
      </c>
    </row>
    <row r="9" spans="1:40" ht="28.8" x14ac:dyDescent="0.3">
      <c r="A9" s="17">
        <f t="shared" si="0"/>
        <v>201</v>
      </c>
      <c r="B9" s="17" t="s">
        <v>290</v>
      </c>
      <c r="C9" s="17" t="s">
        <v>300</v>
      </c>
      <c r="D9" s="17" t="s">
        <v>301</v>
      </c>
      <c r="E9" s="17" t="s">
        <v>262</v>
      </c>
      <c r="F9" s="30">
        <v>33830</v>
      </c>
      <c r="G9" s="17" t="s">
        <v>264</v>
      </c>
      <c r="H9" s="31" t="s">
        <v>302</v>
      </c>
      <c r="J9" s="25" t="s">
        <v>334</v>
      </c>
      <c r="O9" s="17">
        <v>24</v>
      </c>
      <c r="P9" s="17" t="s">
        <v>555</v>
      </c>
      <c r="Q9" s="17">
        <v>3122</v>
      </c>
      <c r="R9" s="17" t="s">
        <v>556</v>
      </c>
      <c r="S9" s="25" t="s">
        <v>15</v>
      </c>
      <c r="T9" s="17" t="s">
        <v>349</v>
      </c>
      <c r="AA9" s="25" t="s">
        <v>15</v>
      </c>
      <c r="AB9" s="17" t="s">
        <v>580</v>
      </c>
      <c r="AC9" s="17" t="s">
        <v>348</v>
      </c>
      <c r="AD9" s="17">
        <v>2010</v>
      </c>
      <c r="AE9" s="17" t="s">
        <v>596</v>
      </c>
      <c r="AF9" s="17">
        <v>4</v>
      </c>
      <c r="AG9" s="17" t="s">
        <v>609</v>
      </c>
      <c r="AH9" s="17" t="s">
        <v>612</v>
      </c>
      <c r="AI9" s="17" t="s">
        <v>32</v>
      </c>
      <c r="AJ9" s="17" t="s">
        <v>372</v>
      </c>
      <c r="AL9" s="17" t="s">
        <v>517</v>
      </c>
      <c r="AM9" s="17" t="s">
        <v>522</v>
      </c>
    </row>
    <row r="10" spans="1:40" ht="28.8" x14ac:dyDescent="0.3">
      <c r="A10" s="17">
        <f t="shared" si="0"/>
        <v>202</v>
      </c>
      <c r="C10" s="17" t="s">
        <v>303</v>
      </c>
      <c r="D10" s="17" t="s">
        <v>304</v>
      </c>
      <c r="E10" s="17" t="s">
        <v>540</v>
      </c>
      <c r="F10" s="30">
        <v>37960</v>
      </c>
      <c r="G10" s="17" t="s">
        <v>264</v>
      </c>
      <c r="H10" s="31" t="s">
        <v>305</v>
      </c>
      <c r="J10" s="25" t="s">
        <v>335</v>
      </c>
      <c r="O10" s="17">
        <v>34</v>
      </c>
      <c r="P10" s="17" t="s">
        <v>558</v>
      </c>
      <c r="Q10" s="17">
        <v>3070</v>
      </c>
      <c r="R10" s="17" t="s">
        <v>559</v>
      </c>
      <c r="S10" s="25" t="s">
        <v>15</v>
      </c>
      <c r="T10" s="17" t="s">
        <v>349</v>
      </c>
      <c r="AA10" s="25" t="s">
        <v>15</v>
      </c>
      <c r="AB10" s="17" t="s">
        <v>581</v>
      </c>
      <c r="AC10" s="17" t="s">
        <v>348</v>
      </c>
      <c r="AD10" s="17">
        <v>2021</v>
      </c>
      <c r="AE10" s="17" t="s">
        <v>597</v>
      </c>
      <c r="AF10" s="17">
        <v>4</v>
      </c>
      <c r="AG10" s="17" t="s">
        <v>609</v>
      </c>
      <c r="AH10" s="17" t="s">
        <v>610</v>
      </c>
      <c r="AI10" s="17" t="s">
        <v>344</v>
      </c>
      <c r="AJ10" s="17" t="s">
        <v>372</v>
      </c>
      <c r="AL10" s="17" t="s">
        <v>517</v>
      </c>
      <c r="AM10" s="17" t="s">
        <v>522</v>
      </c>
    </row>
    <row r="11" spans="1:40" ht="28.8" x14ac:dyDescent="0.3">
      <c r="A11" s="17">
        <f t="shared" si="0"/>
        <v>203</v>
      </c>
      <c r="B11" s="17" t="s">
        <v>259</v>
      </c>
      <c r="C11" s="17" t="s">
        <v>306</v>
      </c>
      <c r="D11" s="17" t="s">
        <v>307</v>
      </c>
      <c r="E11" s="17" t="s">
        <v>262</v>
      </c>
      <c r="F11" s="30">
        <v>28560</v>
      </c>
      <c r="G11" s="17" t="s">
        <v>264</v>
      </c>
      <c r="H11" s="31" t="s">
        <v>308</v>
      </c>
      <c r="J11" s="25" t="s">
        <v>336</v>
      </c>
      <c r="O11" s="17">
        <v>66</v>
      </c>
      <c r="P11" s="17" t="s">
        <v>560</v>
      </c>
      <c r="Q11" s="17">
        <v>3006</v>
      </c>
      <c r="R11" s="17" t="s">
        <v>557</v>
      </c>
      <c r="S11" s="25" t="s">
        <v>15</v>
      </c>
      <c r="T11" s="17" t="s">
        <v>349</v>
      </c>
      <c r="AA11" s="25" t="s">
        <v>15</v>
      </c>
      <c r="AB11" s="17" t="s">
        <v>582</v>
      </c>
      <c r="AC11" s="17" t="s">
        <v>347</v>
      </c>
      <c r="AD11" s="17">
        <v>1995</v>
      </c>
      <c r="AE11" s="17" t="s">
        <v>598</v>
      </c>
      <c r="AF11" s="17">
        <v>1</v>
      </c>
      <c r="AG11" s="17" t="s">
        <v>609</v>
      </c>
      <c r="AH11" s="17" t="s">
        <v>610</v>
      </c>
      <c r="AI11" s="17" t="s">
        <v>37</v>
      </c>
      <c r="AJ11" s="17" t="s">
        <v>372</v>
      </c>
      <c r="AL11" s="17" t="s">
        <v>517</v>
      </c>
      <c r="AM11" s="17" t="s">
        <v>522</v>
      </c>
    </row>
    <row r="12" spans="1:40" ht="28.8" x14ac:dyDescent="0.3">
      <c r="A12" s="17">
        <f t="shared" si="0"/>
        <v>204</v>
      </c>
      <c r="B12" s="17" t="s">
        <v>290</v>
      </c>
      <c r="C12" s="17" t="s">
        <v>309</v>
      </c>
      <c r="D12" s="17" t="s">
        <v>310</v>
      </c>
      <c r="E12" s="17" t="s">
        <v>262</v>
      </c>
      <c r="F12" s="30">
        <v>36208</v>
      </c>
      <c r="G12" s="17" t="s">
        <v>264</v>
      </c>
      <c r="H12" s="31" t="s">
        <v>311</v>
      </c>
      <c r="J12" s="25" t="s">
        <v>337</v>
      </c>
      <c r="O12" s="17">
        <v>92</v>
      </c>
      <c r="P12" s="17" t="s">
        <v>561</v>
      </c>
      <c r="Q12" s="17">
        <v>3181</v>
      </c>
      <c r="R12" s="17" t="s">
        <v>562</v>
      </c>
      <c r="S12" s="25" t="s">
        <v>15</v>
      </c>
      <c r="T12" s="17" t="s">
        <v>349</v>
      </c>
      <c r="AA12" s="25" t="s">
        <v>15</v>
      </c>
      <c r="AB12" s="17" t="s">
        <v>583</v>
      </c>
      <c r="AC12" s="17" t="s">
        <v>348</v>
      </c>
      <c r="AD12" s="17">
        <v>2017</v>
      </c>
      <c r="AE12" s="17" t="s">
        <v>599</v>
      </c>
      <c r="AF12" s="17">
        <v>4</v>
      </c>
      <c r="AG12" s="17" t="s">
        <v>609</v>
      </c>
      <c r="AH12" s="17" t="s">
        <v>613</v>
      </c>
      <c r="AI12" s="17" t="s">
        <v>37</v>
      </c>
      <c r="AJ12" s="17" t="s">
        <v>373</v>
      </c>
      <c r="AK12" s="22">
        <v>11</v>
      </c>
      <c r="AL12" s="17" t="s">
        <v>517</v>
      </c>
      <c r="AM12" s="17" t="s">
        <v>522</v>
      </c>
    </row>
    <row r="13" spans="1:40" ht="28.8" x14ac:dyDescent="0.3">
      <c r="A13" s="17">
        <f t="shared" si="0"/>
        <v>205</v>
      </c>
      <c r="B13" s="17" t="s">
        <v>280</v>
      </c>
      <c r="C13" s="17" t="s">
        <v>312</v>
      </c>
      <c r="D13" s="17" t="s">
        <v>313</v>
      </c>
      <c r="E13" s="17" t="s">
        <v>274</v>
      </c>
      <c r="F13" s="30">
        <v>37506</v>
      </c>
      <c r="G13" s="17" t="s">
        <v>264</v>
      </c>
      <c r="H13" s="31" t="s">
        <v>314</v>
      </c>
      <c r="J13" s="25" t="s">
        <v>338</v>
      </c>
      <c r="O13" s="17">
        <v>7</v>
      </c>
      <c r="P13" s="17" t="s">
        <v>563</v>
      </c>
      <c r="Q13" s="17">
        <v>3008</v>
      </c>
      <c r="R13" s="17" t="s">
        <v>564</v>
      </c>
      <c r="S13" s="25" t="s">
        <v>15</v>
      </c>
      <c r="T13" s="17" t="s">
        <v>349</v>
      </c>
      <c r="AA13" s="25" t="s">
        <v>15</v>
      </c>
      <c r="AB13" s="17" t="s">
        <v>584</v>
      </c>
      <c r="AC13" s="17" t="s">
        <v>348</v>
      </c>
      <c r="AD13" s="17">
        <v>2020</v>
      </c>
      <c r="AE13" s="17" t="s">
        <v>600</v>
      </c>
      <c r="AF13" s="17">
        <v>4</v>
      </c>
      <c r="AG13" s="17" t="s">
        <v>609</v>
      </c>
      <c r="AH13" s="17" t="s">
        <v>614</v>
      </c>
      <c r="AI13" s="17" t="s">
        <v>37</v>
      </c>
      <c r="AJ13" s="17" t="s">
        <v>374</v>
      </c>
      <c r="AL13" s="17" t="s">
        <v>517</v>
      </c>
      <c r="AM13" s="17" t="s">
        <v>522</v>
      </c>
    </row>
    <row r="14" spans="1:40" x14ac:dyDescent="0.3">
      <c r="A14" s="17">
        <f t="shared" si="0"/>
        <v>206</v>
      </c>
      <c r="B14" s="17" t="s">
        <v>280</v>
      </c>
      <c r="C14" s="17" t="s">
        <v>315</v>
      </c>
      <c r="D14" s="17" t="s">
        <v>316</v>
      </c>
      <c r="E14" s="17" t="s">
        <v>274</v>
      </c>
      <c r="F14" s="30">
        <v>36169</v>
      </c>
      <c r="G14" s="17" t="s">
        <v>264</v>
      </c>
      <c r="H14" s="31" t="s">
        <v>317</v>
      </c>
      <c r="J14" s="25" t="s">
        <v>339</v>
      </c>
      <c r="O14" s="17">
        <v>22</v>
      </c>
      <c r="P14" s="17" t="s">
        <v>565</v>
      </c>
      <c r="Q14" s="17">
        <v>3056</v>
      </c>
      <c r="R14" s="17" t="s">
        <v>566</v>
      </c>
      <c r="S14" s="25" t="s">
        <v>15</v>
      </c>
      <c r="T14" s="17" t="s">
        <v>349</v>
      </c>
      <c r="AA14" s="25" t="s">
        <v>15</v>
      </c>
      <c r="AB14" s="17" t="s">
        <v>585</v>
      </c>
      <c r="AC14" s="17" t="s">
        <v>347</v>
      </c>
      <c r="AD14" s="17">
        <v>2016</v>
      </c>
      <c r="AE14" t="s">
        <v>601</v>
      </c>
      <c r="AF14" s="17">
        <v>3</v>
      </c>
      <c r="AG14" s="17" t="s">
        <v>609</v>
      </c>
      <c r="AH14" s="17" t="s">
        <v>610</v>
      </c>
      <c r="AI14" s="17" t="s">
        <v>37</v>
      </c>
      <c r="AJ14" s="17" t="s">
        <v>373</v>
      </c>
      <c r="AK14" s="22">
        <v>16</v>
      </c>
      <c r="AL14" s="17" t="s">
        <v>517</v>
      </c>
      <c r="AM14" s="17" t="s">
        <v>524</v>
      </c>
    </row>
    <row r="15" spans="1:40" ht="28.8" x14ac:dyDescent="0.3">
      <c r="A15" s="17">
        <f t="shared" si="0"/>
        <v>207</v>
      </c>
      <c r="B15" s="17" t="s">
        <v>318</v>
      </c>
      <c r="C15" s="17" t="s">
        <v>319</v>
      </c>
      <c r="D15" s="17" t="s">
        <v>320</v>
      </c>
      <c r="E15" s="30" t="s">
        <v>262</v>
      </c>
      <c r="F15" s="30">
        <v>34459</v>
      </c>
      <c r="G15" s="17" t="s">
        <v>264</v>
      </c>
      <c r="H15" s="31" t="s">
        <v>321</v>
      </c>
      <c r="J15" s="25" t="s">
        <v>340</v>
      </c>
      <c r="O15" s="17">
        <v>13</v>
      </c>
      <c r="P15" s="17" t="s">
        <v>567</v>
      </c>
      <c r="Q15" s="17">
        <v>3016</v>
      </c>
      <c r="R15" s="17" t="s">
        <v>568</v>
      </c>
      <c r="S15" s="25" t="s">
        <v>15</v>
      </c>
      <c r="T15" s="17" t="s">
        <v>349</v>
      </c>
      <c r="AA15" s="25" t="s">
        <v>15</v>
      </c>
      <c r="AB15" s="17" t="s">
        <v>586</v>
      </c>
      <c r="AC15" s="17" t="s">
        <v>348</v>
      </c>
      <c r="AD15" s="17">
        <v>2012</v>
      </c>
      <c r="AE15" s="17" t="s">
        <v>602</v>
      </c>
      <c r="AF15" s="17">
        <v>4</v>
      </c>
      <c r="AG15" s="17" t="s">
        <v>609</v>
      </c>
      <c r="AH15" s="17" t="s">
        <v>615</v>
      </c>
      <c r="AI15" s="17" t="s">
        <v>15</v>
      </c>
      <c r="AJ15" s="17" t="s">
        <v>372</v>
      </c>
      <c r="AL15" s="17" t="s">
        <v>517</v>
      </c>
      <c r="AM15" s="17" t="s">
        <v>522</v>
      </c>
    </row>
    <row r="16" spans="1:40" ht="28.8" x14ac:dyDescent="0.3">
      <c r="A16" s="17">
        <f t="shared" si="0"/>
        <v>208</v>
      </c>
      <c r="B16" s="17" t="s">
        <v>259</v>
      </c>
      <c r="C16" s="17" t="s">
        <v>322</v>
      </c>
      <c r="D16" s="17" t="s">
        <v>323</v>
      </c>
      <c r="E16" s="17" t="s">
        <v>262</v>
      </c>
      <c r="F16" s="30">
        <v>33307</v>
      </c>
      <c r="G16" s="17" t="s">
        <v>264</v>
      </c>
      <c r="H16" s="31" t="s">
        <v>324</v>
      </c>
      <c r="J16" s="25" t="s">
        <v>341</v>
      </c>
      <c r="O16" s="17">
        <v>62</v>
      </c>
      <c r="P16" s="17" t="s">
        <v>569</v>
      </c>
      <c r="Q16" s="17">
        <v>3108</v>
      </c>
      <c r="R16" s="17" t="s">
        <v>570</v>
      </c>
      <c r="S16" s="25" t="s">
        <v>15</v>
      </c>
      <c r="T16" s="17" t="s">
        <v>349</v>
      </c>
      <c r="AA16" s="25" t="s">
        <v>15</v>
      </c>
      <c r="AB16" s="17" t="s">
        <v>587</v>
      </c>
      <c r="AC16" s="17" t="s">
        <v>348</v>
      </c>
      <c r="AD16" s="17">
        <v>2019</v>
      </c>
      <c r="AE16" s="17" t="s">
        <v>602</v>
      </c>
      <c r="AF16" s="17">
        <v>4</v>
      </c>
      <c r="AG16" s="17" t="s">
        <v>609</v>
      </c>
      <c r="AH16" s="17" t="s">
        <v>610</v>
      </c>
      <c r="AI16" s="17" t="s">
        <v>15</v>
      </c>
      <c r="AJ16" s="17" t="s">
        <v>373</v>
      </c>
      <c r="AK16" s="22">
        <v>15</v>
      </c>
      <c r="AL16" s="17" t="s">
        <v>518</v>
      </c>
      <c r="AM16" s="17" t="s">
        <v>522</v>
      </c>
    </row>
    <row r="17" spans="1:39" ht="28.8" x14ac:dyDescent="0.3">
      <c r="A17" s="17">
        <f t="shared" si="0"/>
        <v>209</v>
      </c>
      <c r="B17" s="17" t="s">
        <v>290</v>
      </c>
      <c r="C17" s="17" t="s">
        <v>325</v>
      </c>
      <c r="D17" s="17" t="s">
        <v>326</v>
      </c>
      <c r="E17" s="17" t="s">
        <v>262</v>
      </c>
      <c r="F17" s="30">
        <v>37608</v>
      </c>
      <c r="G17" s="17" t="s">
        <v>264</v>
      </c>
      <c r="H17" s="31" t="s">
        <v>327</v>
      </c>
      <c r="J17" s="25" t="s">
        <v>342</v>
      </c>
      <c r="O17" s="17">
        <v>29</v>
      </c>
      <c r="P17" s="17" t="s">
        <v>572</v>
      </c>
      <c r="Q17" s="17">
        <v>3175</v>
      </c>
      <c r="R17" s="17" t="s">
        <v>571</v>
      </c>
      <c r="S17" s="25" t="s">
        <v>15</v>
      </c>
      <c r="T17" s="17" t="s">
        <v>349</v>
      </c>
      <c r="AA17" s="25" t="s">
        <v>15</v>
      </c>
      <c r="AB17" s="17" t="s">
        <v>588</v>
      </c>
      <c r="AC17" s="17" t="s">
        <v>347</v>
      </c>
      <c r="AD17" s="17">
        <v>2019</v>
      </c>
      <c r="AE17" s="17" t="s">
        <v>603</v>
      </c>
      <c r="AF17" s="17">
        <v>4</v>
      </c>
      <c r="AG17" s="17" t="s">
        <v>609</v>
      </c>
      <c r="AH17" s="17" t="s">
        <v>616</v>
      </c>
      <c r="AI17" s="17" t="s">
        <v>32</v>
      </c>
      <c r="AJ17" s="17" t="s">
        <v>374</v>
      </c>
      <c r="AL17" s="17" t="s">
        <v>517</v>
      </c>
      <c r="AM17" s="17" t="s">
        <v>522</v>
      </c>
    </row>
    <row r="18" spans="1:39" x14ac:dyDescent="0.3">
      <c r="A18" s="17">
        <f t="shared" si="0"/>
        <v>210</v>
      </c>
      <c r="B18" s="17" t="s">
        <v>259</v>
      </c>
      <c r="C18" s="17" t="s">
        <v>510</v>
      </c>
      <c r="D18" s="17" t="s">
        <v>511</v>
      </c>
      <c r="E18" s="17" t="s">
        <v>262</v>
      </c>
      <c r="S18" s="25" t="s">
        <v>15</v>
      </c>
      <c r="T18" s="17" t="s">
        <v>349</v>
      </c>
      <c r="AA18" s="25" t="s">
        <v>15</v>
      </c>
    </row>
    <row r="19" spans="1:39" x14ac:dyDescent="0.3">
      <c r="A19" s="17">
        <f t="shared" si="0"/>
        <v>211</v>
      </c>
      <c r="B19" s="17" t="s">
        <v>280</v>
      </c>
      <c r="C19" s="17" t="s">
        <v>527</v>
      </c>
      <c r="D19" s="17" t="s">
        <v>528</v>
      </c>
      <c r="E19" s="17" t="s">
        <v>274</v>
      </c>
      <c r="S19" s="25" t="s">
        <v>15</v>
      </c>
      <c r="T19" s="17" t="s">
        <v>349</v>
      </c>
      <c r="AA19" s="25" t="s">
        <v>15</v>
      </c>
    </row>
    <row r="20" spans="1:39" x14ac:dyDescent="0.3">
      <c r="A20" s="17">
        <f t="shared" si="0"/>
        <v>212</v>
      </c>
      <c r="B20" s="17" t="s">
        <v>259</v>
      </c>
      <c r="C20" s="17" t="s">
        <v>529</v>
      </c>
      <c r="D20" s="17" t="s">
        <v>530</v>
      </c>
      <c r="E20" s="17" t="s">
        <v>262</v>
      </c>
      <c r="S20" s="25" t="s">
        <v>15</v>
      </c>
      <c r="T20" s="17" t="s">
        <v>349</v>
      </c>
      <c r="AA20" s="25" t="s">
        <v>15</v>
      </c>
    </row>
    <row r="21" spans="1:39" x14ac:dyDescent="0.3">
      <c r="A21" s="17">
        <f t="shared" si="0"/>
        <v>213</v>
      </c>
      <c r="B21" s="17" t="s">
        <v>280</v>
      </c>
      <c r="C21" s="17" t="s">
        <v>531</v>
      </c>
      <c r="D21" s="17" t="s">
        <v>532</v>
      </c>
      <c r="E21" s="17" t="s">
        <v>274</v>
      </c>
      <c r="S21" s="25" t="s">
        <v>15</v>
      </c>
      <c r="T21" s="17" t="s">
        <v>349</v>
      </c>
      <c r="AA21" s="25" t="s">
        <v>15</v>
      </c>
    </row>
    <row r="22" spans="1:39" x14ac:dyDescent="0.3">
      <c r="A22" s="17">
        <f t="shared" si="0"/>
        <v>214</v>
      </c>
      <c r="C22" s="17" t="s">
        <v>533</v>
      </c>
      <c r="D22" s="17" t="s">
        <v>534</v>
      </c>
      <c r="E22" s="17" t="s">
        <v>540</v>
      </c>
      <c r="S22" s="25" t="s">
        <v>15</v>
      </c>
      <c r="T22" s="17" t="s">
        <v>349</v>
      </c>
      <c r="AA22" s="25" t="s">
        <v>15</v>
      </c>
    </row>
    <row r="23" spans="1:39" x14ac:dyDescent="0.3">
      <c r="A23" s="17">
        <f t="shared" si="0"/>
        <v>215</v>
      </c>
      <c r="B23" s="17" t="s">
        <v>259</v>
      </c>
      <c r="C23" s="17" t="s">
        <v>535</v>
      </c>
      <c r="D23" s="17" t="s">
        <v>536</v>
      </c>
      <c r="E23" s="17" t="s">
        <v>262</v>
      </c>
      <c r="S23" s="25" t="s">
        <v>15</v>
      </c>
      <c r="T23" s="17" t="s">
        <v>349</v>
      </c>
      <c r="AA23" s="25" t="s">
        <v>15</v>
      </c>
    </row>
    <row r="24" spans="1:39" x14ac:dyDescent="0.3">
      <c r="A24" s="17">
        <f t="shared" si="0"/>
        <v>216</v>
      </c>
      <c r="B24" s="17" t="s">
        <v>290</v>
      </c>
      <c r="C24" s="17" t="s">
        <v>537</v>
      </c>
      <c r="D24" s="17" t="s">
        <v>320</v>
      </c>
      <c r="E24" s="17" t="s">
        <v>262</v>
      </c>
      <c r="S24" s="25" t="s">
        <v>15</v>
      </c>
      <c r="T24" s="17" t="s">
        <v>349</v>
      </c>
      <c r="AA24" s="25" t="s">
        <v>15</v>
      </c>
    </row>
    <row r="25" spans="1:39" x14ac:dyDescent="0.3">
      <c r="A25" s="17">
        <f t="shared" si="0"/>
        <v>217</v>
      </c>
      <c r="B25" s="17" t="s">
        <v>259</v>
      </c>
      <c r="C25" s="17" t="s">
        <v>538</v>
      </c>
      <c r="D25" s="17" t="s">
        <v>539</v>
      </c>
      <c r="E25" s="17" t="s">
        <v>262</v>
      </c>
      <c r="S25" s="25" t="s">
        <v>15</v>
      </c>
      <c r="T25" s="17" t="s">
        <v>349</v>
      </c>
      <c r="AA25" s="25" t="s">
        <v>15</v>
      </c>
    </row>
    <row r="26" spans="1:39" x14ac:dyDescent="0.3">
      <c r="A26" s="17">
        <f t="shared" si="0"/>
        <v>218</v>
      </c>
      <c r="B26" s="17" t="s">
        <v>280</v>
      </c>
      <c r="C26" s="17" t="s">
        <v>630</v>
      </c>
      <c r="D26" s="17" t="s">
        <v>629</v>
      </c>
      <c r="E26" s="17" t="s">
        <v>274</v>
      </c>
      <c r="S26" s="25" t="s">
        <v>15</v>
      </c>
      <c r="T26" s="17" t="s">
        <v>349</v>
      </c>
      <c r="AA26" s="25" t="s">
        <v>15</v>
      </c>
    </row>
    <row r="27" spans="1:39" x14ac:dyDescent="0.3">
      <c r="A27" s="17">
        <f t="shared" si="0"/>
        <v>219</v>
      </c>
      <c r="B27" s="17" t="s">
        <v>280</v>
      </c>
      <c r="C27" s="17" t="s">
        <v>632</v>
      </c>
      <c r="D27" s="17" t="s">
        <v>631</v>
      </c>
      <c r="E27" s="17" t="s">
        <v>274</v>
      </c>
      <c r="S27" s="25" t="s">
        <v>15</v>
      </c>
      <c r="T27" s="17" t="s">
        <v>349</v>
      </c>
      <c r="AA27" s="25" t="s">
        <v>15</v>
      </c>
    </row>
    <row r="28" spans="1:39" x14ac:dyDescent="0.3">
      <c r="A28" s="17">
        <f t="shared" si="0"/>
        <v>220</v>
      </c>
      <c r="S28" s="25" t="s">
        <v>15</v>
      </c>
      <c r="T28" s="17" t="s">
        <v>349</v>
      </c>
      <c r="AA28" s="25" t="s">
        <v>15</v>
      </c>
    </row>
    <row r="29" spans="1:39" x14ac:dyDescent="0.3">
      <c r="A29" s="17">
        <f t="shared" si="0"/>
        <v>221</v>
      </c>
      <c r="S29" s="25" t="s">
        <v>15</v>
      </c>
      <c r="T29" s="17" t="s">
        <v>349</v>
      </c>
      <c r="AA29" s="25" t="s">
        <v>15</v>
      </c>
    </row>
    <row r="30" spans="1:39" x14ac:dyDescent="0.3">
      <c r="A30" s="17">
        <f t="shared" si="0"/>
        <v>222</v>
      </c>
    </row>
    <row r="31" spans="1:39" x14ac:dyDescent="0.3">
      <c r="A31" s="17">
        <f t="shared" si="0"/>
        <v>223</v>
      </c>
    </row>
    <row r="32" spans="1:39" x14ac:dyDescent="0.3">
      <c r="A32" s="17">
        <f t="shared" si="0"/>
        <v>224</v>
      </c>
    </row>
    <row r="33" spans="1:1" x14ac:dyDescent="0.3">
      <c r="A33" s="17">
        <f t="shared" si="0"/>
        <v>225</v>
      </c>
    </row>
    <row r="34" spans="1:1" x14ac:dyDescent="0.3">
      <c r="A34" s="17">
        <f t="shared" si="0"/>
        <v>226</v>
      </c>
    </row>
    <row r="35" spans="1:1" x14ac:dyDescent="0.3">
      <c r="A35" s="17">
        <f t="shared" si="0"/>
        <v>227</v>
      </c>
    </row>
    <row r="36" spans="1:1" x14ac:dyDescent="0.3">
      <c r="A36" s="17">
        <f t="shared" si="0"/>
        <v>228</v>
      </c>
    </row>
    <row r="37" spans="1:1" x14ac:dyDescent="0.3">
      <c r="A37" s="17">
        <f t="shared" si="0"/>
        <v>229</v>
      </c>
    </row>
    <row r="38" spans="1:1" x14ac:dyDescent="0.3">
      <c r="A38" s="17">
        <f t="shared" si="0"/>
        <v>230</v>
      </c>
    </row>
    <row r="39" spans="1:1" x14ac:dyDescent="0.3">
      <c r="A39" s="17">
        <f t="shared" si="0"/>
        <v>231</v>
      </c>
    </row>
    <row r="40" spans="1:1" x14ac:dyDescent="0.3">
      <c r="A40" s="17">
        <f t="shared" si="0"/>
        <v>232</v>
      </c>
    </row>
    <row r="41" spans="1:1" x14ac:dyDescent="0.3">
      <c r="A41" s="17">
        <f t="shared" si="0"/>
        <v>233</v>
      </c>
    </row>
    <row r="42" spans="1:1" x14ac:dyDescent="0.3">
      <c r="A42" s="17">
        <f t="shared" si="0"/>
        <v>234</v>
      </c>
    </row>
    <row r="43" spans="1:1" x14ac:dyDescent="0.3">
      <c r="A43" s="17">
        <f t="shared" si="0"/>
        <v>235</v>
      </c>
    </row>
    <row r="44" spans="1:1" x14ac:dyDescent="0.3">
      <c r="A44" s="17">
        <f t="shared" si="0"/>
        <v>236</v>
      </c>
    </row>
    <row r="45" spans="1:1" x14ac:dyDescent="0.3">
      <c r="A45" s="17">
        <f t="shared" si="0"/>
        <v>237</v>
      </c>
    </row>
    <row r="46" spans="1:1" x14ac:dyDescent="0.3">
      <c r="A46" s="17">
        <f t="shared" si="0"/>
        <v>238</v>
      </c>
    </row>
    <row r="47" spans="1:1" x14ac:dyDescent="0.3">
      <c r="A47" s="17">
        <f t="shared" si="0"/>
        <v>239</v>
      </c>
    </row>
    <row r="48" spans="1:1" x14ac:dyDescent="0.3">
      <c r="A48" s="17">
        <f t="shared" si="0"/>
        <v>240</v>
      </c>
    </row>
    <row r="49" spans="1:1" x14ac:dyDescent="0.3">
      <c r="A49" s="17">
        <f t="shared" si="0"/>
        <v>241</v>
      </c>
    </row>
    <row r="50" spans="1:1" x14ac:dyDescent="0.3">
      <c r="A50" s="17">
        <f t="shared" si="0"/>
        <v>242</v>
      </c>
    </row>
  </sheetData>
  <phoneticPr fontId="5" type="noConversion"/>
  <conditionalFormatting sqref="AM1:AM1048576">
    <cfRule type="containsText" dxfId="1" priority="1" operator="containsText" text="No">
      <formula>NOT(ISERROR(SEARCH("No",AM1)))</formula>
    </cfRule>
  </conditionalFormatting>
  <dataValidations count="9">
    <dataValidation type="list" allowBlank="1" showInputMessage="1" showErrorMessage="1" sqref="G1:G1048576" xr:uid="{AD57914D-CBDC-4D16-BB1B-F3EB83982C5E}">
      <formula1>survey_id</formula1>
    </dataValidation>
    <dataValidation type="list" allowBlank="1" showInputMessage="1" showErrorMessage="1" sqref="AJ1:AJ1048576" xr:uid="{9BE0A074-8B8D-4955-B3BC-9235984A691A}">
      <formula1>disability_flag</formula1>
    </dataValidation>
    <dataValidation type="list" allowBlank="1" showInputMessage="1" showErrorMessage="1" sqref="AI1:AI1048576" xr:uid="{10C61F74-50F8-463A-B865-A703A790724A}">
      <formula1>labourforce_id</formula1>
    </dataValidation>
    <dataValidation type="list" allowBlank="1" showInputMessage="1" showErrorMessage="1" sqref="AC1:AC1048576" xr:uid="{E93D6E31-C54F-4E09-83CC-DDD09A69FC9B}">
      <formula1>school_id</formula1>
    </dataValidation>
    <dataValidation type="list" allowBlank="1" showInputMessage="1" showErrorMessage="1" sqref="AK1:AK1048576" xr:uid="{203F9B42-FB81-4FD9-9EF7-D56265FDCFD4}">
      <formula1>disability_id</formula1>
    </dataValidation>
    <dataValidation type="list" allowBlank="1" showInputMessage="1" showErrorMessage="1" sqref="AL1:AL1048576" xr:uid="{E021AEB1-C9DC-4E42-ACCB-7EFB596D77D9}">
      <formula1>ID_id</formula1>
    </dataValidation>
    <dataValidation type="list" allowBlank="1" showInputMessage="1" showErrorMessage="1" sqref="AM1:AM1048576" xr:uid="{95FD4D55-65F1-42F6-A046-38F88C051963}">
      <formula1>IDvalidation_id</formula1>
    </dataValidation>
    <dataValidation type="list" allowBlank="1" showInputMessage="1" showErrorMessage="1" sqref="E1:E1048576" xr:uid="{4979692C-AF75-4453-BBB0-678935E855E5}">
      <formula1>gender_id</formula1>
    </dataValidation>
    <dataValidation type="list" allowBlank="1" showInputMessage="1" showErrorMessage="1" sqref="AF1:AF1048576" xr:uid="{ECFD354E-6A3A-44BD-8F9D-27A6C0B741A9}">
      <formula1>indigenous_id</formula1>
    </dataValidation>
  </dataValidations>
  <hyperlinks>
    <hyperlink ref="H3" r:id="rId1" xr:uid="{5B88E14E-9BA4-4ED7-A80A-288192284EC0}"/>
    <hyperlink ref="H4" r:id="rId2" xr:uid="{CF64F343-9F2D-4BBB-BC3C-924A35ED9854}"/>
    <hyperlink ref="H5" r:id="rId3" xr:uid="{1DBB5A9F-5534-4DFC-B576-FABE9B63DA33}"/>
    <hyperlink ref="H6" r:id="rId4" xr:uid="{E3CF94B9-7C1B-4946-9040-907B7ACCC6C2}"/>
    <hyperlink ref="H7" r:id="rId5" xr:uid="{0236B85B-1988-4DE6-8548-A06A60CF8E08}"/>
    <hyperlink ref="H8" r:id="rId6" xr:uid="{776B3FD5-616D-4A6A-A5A9-93EF1654F818}"/>
    <hyperlink ref="H9" r:id="rId7" xr:uid="{8821A57A-D41B-40D8-8DA4-B8F4FA26CBA0}"/>
    <hyperlink ref="H10" r:id="rId8" xr:uid="{98799BA4-AD53-4084-837A-11DBE0E34D64}"/>
    <hyperlink ref="H11" r:id="rId9" xr:uid="{5B83A0B3-BF8C-4B73-965B-C4FA1FB25B0A}"/>
    <hyperlink ref="H12" r:id="rId10" xr:uid="{974F505E-F750-45B1-B97A-59CC5808085A}"/>
    <hyperlink ref="H13" r:id="rId11" xr:uid="{8E57EF5C-56FF-45DE-BC4E-C35DBD5C62D5}"/>
    <hyperlink ref="H14" r:id="rId12" xr:uid="{2E4A8460-9079-4A63-B1E2-4DFCA6D5FCBB}"/>
    <hyperlink ref="H15" r:id="rId13" xr:uid="{E4410427-8587-4EAF-9558-5303C79FC95F}"/>
    <hyperlink ref="H16" r:id="rId14" xr:uid="{AAF5E3AC-5663-45E3-B85C-BDC9160B64BE}"/>
    <hyperlink ref="H17" r:id="rId15" xr:uid="{1D82BEA9-4745-431A-B1A8-3141ABFEDF7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4979-552A-4A54-9E27-76DF21E10684}">
  <sheetPr>
    <tabColor rgb="FFFFFFCC"/>
  </sheetPr>
  <dimension ref="A1:R303"/>
  <sheetViews>
    <sheetView zoomScale="80" zoomScaleNormal="80" workbookViewId="0">
      <pane xSplit="6" ySplit="1" topLeftCell="M107" activePane="bottomRight" state="frozen"/>
      <selection pane="topRight" activeCell="F1" sqref="F1"/>
      <selection pane="bottomLeft" activeCell="A2" sqref="A2"/>
      <selection pane="bottomRight" activeCell="Q109" sqref="Q109"/>
    </sheetView>
  </sheetViews>
  <sheetFormatPr defaultColWidth="8.77734375" defaultRowHeight="14.4" x14ac:dyDescent="0.3"/>
  <cols>
    <col min="1" max="1" width="11.77734375" style="17" customWidth="1"/>
    <col min="2" max="2" width="7.21875" style="17" customWidth="1"/>
    <col min="3" max="5" width="15" style="17" customWidth="1"/>
    <col min="6" max="6" width="33.33203125" style="17" customWidth="1"/>
    <col min="7" max="8" width="13.21875" style="17" customWidth="1"/>
    <col min="9" max="9" width="52.33203125" style="17" customWidth="1"/>
    <col min="10" max="10" width="9.5546875" style="17" customWidth="1"/>
    <col min="11" max="11" width="22.77734375" style="17" customWidth="1"/>
    <col min="12" max="13" width="17.6640625" style="17" customWidth="1"/>
    <col min="14" max="16" width="18.77734375" style="17" customWidth="1"/>
    <col min="17" max="17" width="13.33203125" style="17" customWidth="1"/>
    <col min="18" max="18" width="13.77734375" style="17" customWidth="1"/>
    <col min="19" max="16384" width="8.77734375" style="17"/>
  </cols>
  <sheetData>
    <row r="1" spans="1:18" s="20" customFormat="1" ht="28.8" x14ac:dyDescent="0.3">
      <c r="A1" s="34" t="s">
        <v>397</v>
      </c>
      <c r="B1" s="20" t="s">
        <v>422</v>
      </c>
      <c r="C1" s="20" t="s">
        <v>403</v>
      </c>
      <c r="D1" s="20" t="s">
        <v>404</v>
      </c>
      <c r="E1" s="34" t="s">
        <v>149</v>
      </c>
      <c r="F1" s="20" t="s">
        <v>398</v>
      </c>
      <c r="G1" s="34" t="s">
        <v>405</v>
      </c>
      <c r="H1" s="20" t="s">
        <v>406</v>
      </c>
      <c r="I1" s="20" t="s">
        <v>152</v>
      </c>
      <c r="J1" s="20" t="s">
        <v>399</v>
      </c>
      <c r="K1" s="34" t="s">
        <v>391</v>
      </c>
      <c r="L1" s="34" t="s">
        <v>415</v>
      </c>
      <c r="M1" s="34" t="s">
        <v>400</v>
      </c>
      <c r="N1" s="34" t="s">
        <v>401</v>
      </c>
      <c r="O1" s="20" t="s">
        <v>432</v>
      </c>
      <c r="P1" s="34" t="s">
        <v>402</v>
      </c>
      <c r="Q1" s="34" t="s">
        <v>433</v>
      </c>
      <c r="R1" s="34" t="s">
        <v>434</v>
      </c>
    </row>
    <row r="2" spans="1:18" ht="43.2" x14ac:dyDescent="0.3">
      <c r="A2" s="17">
        <v>205</v>
      </c>
      <c r="B2" s="17" t="str">
        <f>VLOOKUP(A2, 'Clients - Students'!$A$2:$D$50, 2,FALSE)</f>
        <v>Mr</v>
      </c>
      <c r="C2" s="17" t="str">
        <f>VLOOKUP(A2, 'Clients - Students'!$A$2:$D$50, 3,FALSE)</f>
        <v>Jinwoo</v>
      </c>
      <c r="D2" s="17" t="str">
        <f>VLOOKUP(A2, 'Clients - Students'!$A$2:$D$50, 4,FALSE)</f>
        <v>Kim</v>
      </c>
      <c r="E2" s="17" t="s">
        <v>95</v>
      </c>
      <c r="F2" s="17" t="str">
        <f>VLOOKUP(E2, 'Course Details'!$A$2:$B$21, 2,FALSE)</f>
        <v>Certificate III in Community Services</v>
      </c>
      <c r="G2" s="17" t="s">
        <v>236</v>
      </c>
      <c r="H2" s="17" t="str">
        <f>VLOOKUP(G2, 'Subject details'!$C$2:$E$100, 2,FALSE)</f>
        <v>CHCECE035</v>
      </c>
      <c r="I2" s="17" t="str">
        <f>VLOOKUP(G2, 'Subject details'!$C$2:$E$100, 3,FALSE)</f>
        <v xml:space="preserve">Support the holistic learning and development of children	</v>
      </c>
      <c r="J2" s="17" t="s">
        <v>272</v>
      </c>
      <c r="K2" s="17" t="s">
        <v>393</v>
      </c>
      <c r="M2" s="17">
        <v>15</v>
      </c>
      <c r="N2" s="17" t="s">
        <v>430</v>
      </c>
      <c r="O2" s="17">
        <f>VLOOKUP(H2, 'Subject details'!D:F, 3,FALSE)</f>
        <v>100</v>
      </c>
      <c r="P2" s="17">
        <v>80</v>
      </c>
      <c r="Q2" s="17" t="s">
        <v>437</v>
      </c>
      <c r="R2" s="30">
        <v>45597</v>
      </c>
    </row>
    <row r="3" spans="1:18" ht="43.2" x14ac:dyDescent="0.3">
      <c r="A3" s="17">
        <v>205</v>
      </c>
      <c r="B3" s="17" t="str">
        <f>VLOOKUP(A3, 'Clients - Students'!$A$2:$D$50, 2,FALSE)</f>
        <v>Mr</v>
      </c>
      <c r="C3" s="17" t="str">
        <f>VLOOKUP(A3, 'Clients - Students'!$A$2:$D$50, 3,FALSE)</f>
        <v>Jinwoo</v>
      </c>
      <c r="D3" s="17" t="str">
        <f>VLOOKUP(A3, 'Clients - Students'!$A$2:$D$50, 4,FALSE)</f>
        <v>Kim</v>
      </c>
      <c r="E3" s="17" t="s">
        <v>95</v>
      </c>
      <c r="F3" s="17" t="str">
        <f>VLOOKUP(E3, 'Course Details'!$A$2:$B$21, 2,FALSE)</f>
        <v>Certificate III in Community Services</v>
      </c>
      <c r="G3" s="25" t="s">
        <v>217</v>
      </c>
      <c r="H3" s="17" t="str">
        <f>VLOOKUP(G3, 'Subject details'!$C$2:$E$100, 2,FALSE)</f>
        <v>SITTTVL004</v>
      </c>
      <c r="I3" s="17" t="str">
        <f>VLOOKUP(G3, 'Subject details'!$C$2:$E$100, 3,FALSE)</f>
        <v>Sell tourism products or services</v>
      </c>
      <c r="J3" s="17" t="s">
        <v>272</v>
      </c>
      <c r="K3" s="17" t="s">
        <v>393</v>
      </c>
      <c r="M3" s="17">
        <v>15</v>
      </c>
      <c r="N3" s="17" t="s">
        <v>430</v>
      </c>
      <c r="O3" s="17">
        <f>VLOOKUP(H3, 'Subject details'!D:F, 3,FALSE)</f>
        <v>35</v>
      </c>
      <c r="P3" s="17">
        <v>30</v>
      </c>
      <c r="Q3" s="17" t="s">
        <v>437</v>
      </c>
      <c r="R3" s="30">
        <v>45597</v>
      </c>
    </row>
    <row r="4" spans="1:18" ht="43.2" x14ac:dyDescent="0.3">
      <c r="A4" s="17">
        <v>205</v>
      </c>
      <c r="B4" s="17" t="str">
        <f>VLOOKUP(A4, 'Clients - Students'!$A$2:$D$50, 2,FALSE)</f>
        <v>Mr</v>
      </c>
      <c r="C4" s="17" t="str">
        <f>VLOOKUP(A4, 'Clients - Students'!$A$2:$D$50, 3,FALSE)</f>
        <v>Jinwoo</v>
      </c>
      <c r="D4" s="17" t="str">
        <f>VLOOKUP(A4, 'Clients - Students'!$A$2:$D$50, 4,FALSE)</f>
        <v>Kim</v>
      </c>
      <c r="E4" s="17" t="s">
        <v>95</v>
      </c>
      <c r="F4" s="17" t="str">
        <f>VLOOKUP(E4, 'Course Details'!$A$2:$B$21, 2,FALSE)</f>
        <v>Certificate III in Community Services</v>
      </c>
      <c r="G4" s="25" t="s">
        <v>218</v>
      </c>
      <c r="H4" s="17" t="str">
        <f>VLOOKUP(G4, 'Subject details'!$C$2:$E$100, 2,FALSE)</f>
        <v>SITXWHS005</v>
      </c>
      <c r="I4" s="17" t="str">
        <f>VLOOKUP(G4, 'Subject details'!$C$2:$E$100, 3,FALSE)</f>
        <v>Participate in safe work practices</v>
      </c>
      <c r="J4" s="17" t="s">
        <v>272</v>
      </c>
      <c r="K4" s="17" t="s">
        <v>393</v>
      </c>
      <c r="M4" s="17">
        <v>15</v>
      </c>
      <c r="N4" s="17" t="s">
        <v>430</v>
      </c>
      <c r="O4" s="17">
        <f>VLOOKUP(H4, 'Subject details'!D:F, 3,FALSE)</f>
        <v>12</v>
      </c>
      <c r="P4" s="17">
        <v>12</v>
      </c>
      <c r="Q4" s="17" t="s">
        <v>437</v>
      </c>
      <c r="R4" s="30">
        <v>45597</v>
      </c>
    </row>
    <row r="5" spans="1:18" ht="43.2" x14ac:dyDescent="0.3">
      <c r="A5" s="17">
        <v>205</v>
      </c>
      <c r="B5" s="17" t="str">
        <f>VLOOKUP(A5, 'Clients - Students'!$A$2:$D$50, 2,FALSE)</f>
        <v>Mr</v>
      </c>
      <c r="C5" s="17" t="str">
        <f>VLOOKUP(A5, 'Clients - Students'!$A$2:$D$50, 3,FALSE)</f>
        <v>Jinwoo</v>
      </c>
      <c r="D5" s="17" t="str">
        <f>VLOOKUP(A5, 'Clients - Students'!$A$2:$D$50, 4,FALSE)</f>
        <v>Kim</v>
      </c>
      <c r="E5" s="17" t="s">
        <v>95</v>
      </c>
      <c r="F5" s="17" t="str">
        <f>VLOOKUP(E5, 'Course Details'!$A$2:$B$21, 2,FALSE)</f>
        <v>Certificate III in Community Services</v>
      </c>
      <c r="G5" s="25" t="s">
        <v>219</v>
      </c>
      <c r="H5" s="17" t="str">
        <f>VLOOKUP(G5, 'Subject details'!$C$2:$E$100, 2,FALSE)</f>
        <v>SITXCCS014</v>
      </c>
      <c r="I5" s="17" t="str">
        <f>VLOOKUP(G5, 'Subject details'!$C$2:$E$100, 3,FALSE)</f>
        <v>Provide service to customers</v>
      </c>
      <c r="J5" s="17" t="s">
        <v>272</v>
      </c>
      <c r="K5" s="17" t="s">
        <v>393</v>
      </c>
      <c r="M5" s="17">
        <v>15</v>
      </c>
      <c r="N5" s="17" t="s">
        <v>430</v>
      </c>
      <c r="O5" s="17">
        <f>VLOOKUP(H5, 'Subject details'!D:F, 3,FALSE)</f>
        <v>25</v>
      </c>
      <c r="P5" s="17">
        <v>20</v>
      </c>
      <c r="Q5" s="17" t="s">
        <v>437</v>
      </c>
      <c r="R5" s="30">
        <v>45597</v>
      </c>
    </row>
    <row r="6" spans="1:18" ht="43.2" x14ac:dyDescent="0.3">
      <c r="A6" s="17">
        <v>205</v>
      </c>
      <c r="B6" s="17" t="str">
        <f>VLOOKUP(A6, 'Clients - Students'!$A$2:$D$50, 2,FALSE)</f>
        <v>Mr</v>
      </c>
      <c r="C6" s="17" t="str">
        <f>VLOOKUP(A6, 'Clients - Students'!$A$2:$D$50, 3,FALSE)</f>
        <v>Jinwoo</v>
      </c>
      <c r="D6" s="17" t="str">
        <f>VLOOKUP(A6, 'Clients - Students'!$A$2:$D$50, 4,FALSE)</f>
        <v>Kim</v>
      </c>
      <c r="E6" s="17" t="s">
        <v>95</v>
      </c>
      <c r="F6" s="17" t="str">
        <f>VLOOKUP(E6, 'Course Details'!$A$2:$B$21, 2,FALSE)</f>
        <v>Certificate III in Community Services</v>
      </c>
      <c r="G6" s="25" t="s">
        <v>220</v>
      </c>
      <c r="H6" s="17" t="str">
        <f>VLOOKUP(G6, 'Subject details'!$C$2:$E$100, 2,FALSE)</f>
        <v>SITXCOM008</v>
      </c>
      <c r="I6" s="17" t="str">
        <f>VLOOKUP(G6, 'Subject details'!$C$2:$E$100, 3,FALSE)</f>
        <v>Provide a briefing or scripted commentary</v>
      </c>
      <c r="J6" s="17" t="s">
        <v>272</v>
      </c>
      <c r="K6" s="17" t="s">
        <v>393</v>
      </c>
      <c r="M6" s="17">
        <v>15</v>
      </c>
      <c r="N6" s="17" t="s">
        <v>430</v>
      </c>
      <c r="O6" s="17">
        <f>VLOOKUP(H6, 'Subject details'!D:F, 3,FALSE)</f>
        <v>20</v>
      </c>
      <c r="P6" s="17">
        <v>20</v>
      </c>
      <c r="Q6" s="17" t="s">
        <v>437</v>
      </c>
      <c r="R6" s="30">
        <v>45597</v>
      </c>
    </row>
    <row r="7" spans="1:18" ht="43.2" x14ac:dyDescent="0.3">
      <c r="A7" s="17">
        <v>205</v>
      </c>
      <c r="B7" s="17" t="str">
        <f>VLOOKUP(A7, 'Clients - Students'!$A$2:$D$50, 2,FALSE)</f>
        <v>Mr</v>
      </c>
      <c r="C7" s="17" t="str">
        <f>VLOOKUP(A7, 'Clients - Students'!$A$2:$D$50, 3,FALSE)</f>
        <v>Jinwoo</v>
      </c>
      <c r="D7" s="17" t="str">
        <f>VLOOKUP(A7, 'Clients - Students'!$A$2:$D$50, 4,FALSE)</f>
        <v>Kim</v>
      </c>
      <c r="E7" s="17" t="s">
        <v>95</v>
      </c>
      <c r="F7" s="17" t="str">
        <f>VLOOKUP(E7, 'Course Details'!$A$2:$B$21, 2,FALSE)</f>
        <v>Certificate III in Community Services</v>
      </c>
      <c r="G7" s="25" t="s">
        <v>221</v>
      </c>
      <c r="H7" s="17" t="str">
        <f>VLOOKUP(G7, 'Subject details'!$C$2:$E$100, 2,FALSE)</f>
        <v>HLTAID011</v>
      </c>
      <c r="I7" s="17" t="str">
        <f>VLOOKUP(G7, 'Subject details'!$C$2:$E$100, 3,FALSE)</f>
        <v>Provide First Aid</v>
      </c>
      <c r="J7" s="17" t="s">
        <v>272</v>
      </c>
      <c r="K7" s="17" t="s">
        <v>393</v>
      </c>
      <c r="M7" s="17">
        <v>15</v>
      </c>
      <c r="N7" s="17" t="s">
        <v>430</v>
      </c>
      <c r="O7" s="17">
        <f>VLOOKUP(H7, 'Subject details'!D:F, 3,FALSE)</f>
        <v>18</v>
      </c>
      <c r="P7" s="17">
        <v>18</v>
      </c>
      <c r="Q7" s="17" t="s">
        <v>437</v>
      </c>
      <c r="R7" s="30">
        <v>45597</v>
      </c>
    </row>
    <row r="8" spans="1:18" ht="43.2" x14ac:dyDescent="0.3">
      <c r="A8" s="17">
        <v>205</v>
      </c>
      <c r="B8" s="17" t="str">
        <f>VLOOKUP(A8, 'Clients - Students'!$A$2:$D$50, 2,FALSE)</f>
        <v>Mr</v>
      </c>
      <c r="C8" s="17" t="str">
        <f>VLOOKUP(A8, 'Clients - Students'!$A$2:$D$50, 3,FALSE)</f>
        <v>Jinwoo</v>
      </c>
      <c r="D8" s="17" t="str">
        <f>VLOOKUP(A8, 'Clients - Students'!$A$2:$D$50, 4,FALSE)</f>
        <v>Kim</v>
      </c>
      <c r="E8" s="17" t="s">
        <v>95</v>
      </c>
      <c r="F8" s="17" t="str">
        <f>VLOOKUP(E8, 'Course Details'!$A$2:$B$21, 2,FALSE)</f>
        <v>Certificate III in Community Services</v>
      </c>
      <c r="G8" s="25" t="s">
        <v>222</v>
      </c>
      <c r="H8" s="17" t="str">
        <f>VLOOKUP(G8, 'Subject details'!$C$2:$E$100, 2,FALSE)</f>
        <v>SITTTVL011</v>
      </c>
      <c r="I8" s="17" t="str">
        <f>VLOOKUP(G8, 'Subject details'!$C$2:$E$100, 3,FALSE)</f>
        <v>Provide specialist advise on cruises</v>
      </c>
      <c r="J8" s="17" t="s">
        <v>272</v>
      </c>
      <c r="K8" s="17" t="s">
        <v>393</v>
      </c>
      <c r="M8" s="17">
        <v>15</v>
      </c>
      <c r="N8" s="17" t="s">
        <v>430</v>
      </c>
      <c r="O8" s="17">
        <f>VLOOKUP(H8, 'Subject details'!D:F, 3,FALSE)</f>
        <v>30</v>
      </c>
      <c r="P8" s="17">
        <v>20</v>
      </c>
      <c r="Q8" s="17" t="s">
        <v>437</v>
      </c>
      <c r="R8" s="30">
        <v>45597</v>
      </c>
    </row>
    <row r="9" spans="1:18" ht="43.2" x14ac:dyDescent="0.3">
      <c r="A9" s="17">
        <v>205</v>
      </c>
      <c r="B9" s="17" t="str">
        <f>VLOOKUP(A9, 'Clients - Students'!$A$2:$D$50, 2,FALSE)</f>
        <v>Mr</v>
      </c>
      <c r="C9" s="17" t="str">
        <f>VLOOKUP(A9, 'Clients - Students'!$A$2:$D$50, 3,FALSE)</f>
        <v>Jinwoo</v>
      </c>
      <c r="D9" s="17" t="str">
        <f>VLOOKUP(A9, 'Clients - Students'!$A$2:$D$50, 4,FALSE)</f>
        <v>Kim</v>
      </c>
      <c r="E9" s="17" t="s">
        <v>95</v>
      </c>
      <c r="F9" s="17" t="str">
        <f>VLOOKUP(E9, 'Course Details'!$A$2:$B$21, 2,FALSE)</f>
        <v>Certificate III in Community Services</v>
      </c>
      <c r="G9" s="25" t="s">
        <v>223</v>
      </c>
      <c r="H9" s="17" t="str">
        <f>VLOOKUP(G9, 'Subject details'!$C$2:$E$100, 2,FALSE)</f>
        <v>SITXCOM009</v>
      </c>
      <c r="I9" s="17" t="str">
        <f>VLOOKUP(G9, 'Subject details'!$C$2:$E$100, 3,FALSE)</f>
        <v>Address protocal requirements</v>
      </c>
      <c r="J9" s="17" t="s">
        <v>272</v>
      </c>
      <c r="K9" s="17" t="s">
        <v>393</v>
      </c>
      <c r="M9" s="17">
        <v>15</v>
      </c>
      <c r="N9" s="17" t="s">
        <v>430</v>
      </c>
      <c r="O9" s="17">
        <f>VLOOKUP(H9, 'Subject details'!D:F, 3,FALSE)</f>
        <v>25</v>
      </c>
      <c r="P9" s="17">
        <v>20</v>
      </c>
      <c r="Q9" s="17" t="s">
        <v>437</v>
      </c>
      <c r="R9" s="30">
        <v>45597</v>
      </c>
    </row>
    <row r="10" spans="1:18" ht="43.2" x14ac:dyDescent="0.3">
      <c r="A10" s="17">
        <v>205</v>
      </c>
      <c r="B10" s="17" t="str">
        <f>VLOOKUP(A10, 'Clients - Students'!$A$2:$D$50, 2,FALSE)</f>
        <v>Mr</v>
      </c>
      <c r="C10" s="17" t="str">
        <f>VLOOKUP(A10, 'Clients - Students'!$A$2:$D$50, 3,FALSE)</f>
        <v>Jinwoo</v>
      </c>
      <c r="D10" s="17" t="str">
        <f>VLOOKUP(A10, 'Clients - Students'!$A$2:$D$50, 4,FALSE)</f>
        <v>Kim</v>
      </c>
      <c r="E10" s="17" t="s">
        <v>95</v>
      </c>
      <c r="F10" s="17" t="str">
        <f>VLOOKUP(E10, 'Course Details'!$A$2:$B$21, 2,FALSE)</f>
        <v>Certificate III in Community Services</v>
      </c>
      <c r="G10" s="25" t="s">
        <v>224</v>
      </c>
      <c r="H10" s="17" t="str">
        <f>VLOOKUP(G10, 'Subject details'!$C$2:$E$100, 2,FALSE)</f>
        <v>SIRXPDK001</v>
      </c>
      <c r="I10" s="17" t="str">
        <f>VLOOKUP(G10, 'Subject details'!$C$2:$E$100, 3,FALSE)</f>
        <v>Advise on products and services</v>
      </c>
      <c r="J10" s="17" t="s">
        <v>272</v>
      </c>
      <c r="K10" s="17" t="s">
        <v>393</v>
      </c>
      <c r="M10" s="17">
        <v>15</v>
      </c>
      <c r="N10" s="17" t="s">
        <v>430</v>
      </c>
      <c r="O10" s="17">
        <f>VLOOKUP(H10, 'Subject details'!D:F, 3,FALSE)</f>
        <v>30</v>
      </c>
      <c r="P10" s="17">
        <v>20</v>
      </c>
      <c r="Q10" s="17" t="s">
        <v>437</v>
      </c>
      <c r="R10" s="30">
        <v>45597</v>
      </c>
    </row>
    <row r="11" spans="1:18" ht="43.2" x14ac:dyDescent="0.3">
      <c r="A11" s="17">
        <v>205</v>
      </c>
      <c r="B11" s="17" t="str">
        <f>VLOOKUP(A11, 'Clients - Students'!$A$2:$D$50, 2,FALSE)</f>
        <v>Mr</v>
      </c>
      <c r="C11" s="17" t="str">
        <f>VLOOKUP(A11, 'Clients - Students'!$A$2:$D$50, 3,FALSE)</f>
        <v>Jinwoo</v>
      </c>
      <c r="D11" s="17" t="str">
        <f>VLOOKUP(A11, 'Clients - Students'!$A$2:$D$50, 4,FALSE)</f>
        <v>Kim</v>
      </c>
      <c r="E11" s="17" t="s">
        <v>95</v>
      </c>
      <c r="F11" s="17" t="str">
        <f>VLOOKUP(E11, 'Course Details'!$A$2:$B$21, 2,FALSE)</f>
        <v>Certificate III in Community Services</v>
      </c>
      <c r="G11" s="25" t="s">
        <v>225</v>
      </c>
      <c r="H11" s="17" t="str">
        <f>VLOOKUP(G11, 'Subject details'!$C$2:$E$100, 2,FALSE)</f>
        <v>SITXCOM007</v>
      </c>
      <c r="I11" s="17" t="str">
        <f>VLOOKUP(G11, 'Subject details'!$C$2:$E$100, 3,FALSE)</f>
        <v>Show social and cultural sensitivity</v>
      </c>
      <c r="J11" s="17" t="s">
        <v>272</v>
      </c>
      <c r="K11" s="17" t="s">
        <v>393</v>
      </c>
      <c r="M11" s="17">
        <v>15</v>
      </c>
      <c r="N11" s="17" t="s">
        <v>430</v>
      </c>
      <c r="O11" s="17">
        <f>VLOOKUP(H11, 'Subject details'!D:F, 3,FALSE)</f>
        <v>20</v>
      </c>
      <c r="P11" s="17">
        <v>18</v>
      </c>
      <c r="Q11" s="17" t="s">
        <v>437</v>
      </c>
      <c r="R11" s="30">
        <v>45597</v>
      </c>
    </row>
    <row r="12" spans="1:18" ht="43.2" x14ac:dyDescent="0.3">
      <c r="A12" s="17">
        <v>205</v>
      </c>
      <c r="B12" s="17" t="str">
        <f>VLOOKUP(A12, 'Clients - Students'!$A$2:$D$50, 2,FALSE)</f>
        <v>Mr</v>
      </c>
      <c r="C12" s="17" t="str">
        <f>VLOOKUP(A12, 'Clients - Students'!$A$2:$D$50, 3,FALSE)</f>
        <v>Jinwoo</v>
      </c>
      <c r="D12" s="17" t="str">
        <f>VLOOKUP(A12, 'Clients - Students'!$A$2:$D$50, 4,FALSE)</f>
        <v>Kim</v>
      </c>
      <c r="E12" s="17" t="s">
        <v>95</v>
      </c>
      <c r="F12" s="17" t="str">
        <f>VLOOKUP(E12, 'Course Details'!$A$2:$B$21, 2,FALSE)</f>
        <v>Certificate III in Community Services</v>
      </c>
      <c r="G12" s="25" t="s">
        <v>226</v>
      </c>
      <c r="H12" s="17" t="str">
        <f>VLOOKUP(G12, 'Subject details'!$C$2:$E$100, 2,FALSE)</f>
        <v>SITTTVL003</v>
      </c>
      <c r="I12" s="17" t="str">
        <f>VLOOKUP(G12, 'Subject details'!$C$2:$E$100, 3,FALSE)</f>
        <v>Provide advice on Australian destinations</v>
      </c>
      <c r="J12" s="17" t="s">
        <v>272</v>
      </c>
      <c r="K12" s="17" t="s">
        <v>393</v>
      </c>
      <c r="M12" s="17">
        <v>15</v>
      </c>
      <c r="N12" s="17" t="s">
        <v>430</v>
      </c>
      <c r="O12" s="17">
        <f>VLOOKUP(H12, 'Subject details'!D:F, 3,FALSE)</f>
        <v>40</v>
      </c>
      <c r="P12" s="17">
        <v>40</v>
      </c>
      <c r="Q12" s="17" t="s">
        <v>437</v>
      </c>
      <c r="R12" s="30">
        <v>45597</v>
      </c>
    </row>
    <row r="13" spans="1:18" ht="43.2" x14ac:dyDescent="0.3">
      <c r="A13" s="17">
        <v>205</v>
      </c>
      <c r="B13" s="17" t="str">
        <f>VLOOKUP(A13, 'Clients - Students'!$A$2:$D$50, 2,FALSE)</f>
        <v>Mr</v>
      </c>
      <c r="C13" s="17" t="str">
        <f>VLOOKUP(A13, 'Clients - Students'!$A$2:$D$50, 3,FALSE)</f>
        <v>Jinwoo</v>
      </c>
      <c r="D13" s="17" t="str">
        <f>VLOOKUP(A13, 'Clients - Students'!$A$2:$D$50, 4,FALSE)</f>
        <v>Kim</v>
      </c>
      <c r="E13" s="17" t="s">
        <v>95</v>
      </c>
      <c r="F13" s="17" t="str">
        <f>VLOOKUP(E13, 'Course Details'!$A$2:$B$21, 2,FALSE)</f>
        <v>Certificate III in Community Services</v>
      </c>
      <c r="G13" s="25" t="s">
        <v>227</v>
      </c>
      <c r="H13" s="17" t="str">
        <f>VLOOKUP(G13, 'Subject details'!$C$2:$E$100, 2,FALSE)</f>
        <v>SITXCCS010</v>
      </c>
      <c r="I13" s="17" t="str">
        <f>VLOOKUP(G13, 'Subject details'!$C$2:$E$100, 3,FALSE)</f>
        <v>Provide visitor information</v>
      </c>
      <c r="J13" s="17" t="s">
        <v>272</v>
      </c>
      <c r="K13" s="17" t="s">
        <v>393</v>
      </c>
      <c r="M13" s="17">
        <v>15</v>
      </c>
      <c r="N13" s="17" t="s">
        <v>430</v>
      </c>
      <c r="O13" s="17">
        <f>VLOOKUP(H13, 'Subject details'!D:F, 3,FALSE)</f>
        <v>35</v>
      </c>
      <c r="P13" s="17">
        <v>35</v>
      </c>
      <c r="Q13" s="17" t="s">
        <v>437</v>
      </c>
      <c r="R13" s="30">
        <v>45597</v>
      </c>
    </row>
    <row r="14" spans="1:18" ht="43.2" x14ac:dyDescent="0.3">
      <c r="A14" s="17">
        <v>205</v>
      </c>
      <c r="B14" s="17" t="str">
        <f>VLOOKUP(A14, 'Clients - Students'!$A$2:$D$50, 2,FALSE)</f>
        <v>Mr</v>
      </c>
      <c r="C14" s="17" t="str">
        <f>VLOOKUP(A14, 'Clients - Students'!$A$2:$D$50, 3,FALSE)</f>
        <v>Jinwoo</v>
      </c>
      <c r="D14" s="17" t="str">
        <f>VLOOKUP(A14, 'Clients - Students'!$A$2:$D$50, 4,FALSE)</f>
        <v>Kim</v>
      </c>
      <c r="E14" s="17" t="s">
        <v>95</v>
      </c>
      <c r="F14" s="17" t="str">
        <f>VLOOKUP(E14, 'Course Details'!$A$2:$B$21, 2,FALSE)</f>
        <v>Certificate III in Community Services</v>
      </c>
      <c r="G14" s="25" t="s">
        <v>228</v>
      </c>
      <c r="H14" s="17" t="str">
        <f>VLOOKUP(G14, 'Subject details'!$C$2:$E$100, 2,FALSE)</f>
        <v>SITTGDE016</v>
      </c>
      <c r="I14" s="17" t="str">
        <f>VLOOKUP(G14, 'Subject details'!$C$2:$E$100, 3,FALSE)</f>
        <v>Lead tour groups</v>
      </c>
      <c r="J14" s="17" t="s">
        <v>272</v>
      </c>
      <c r="K14" s="17" t="s">
        <v>393</v>
      </c>
      <c r="M14" s="17">
        <v>15</v>
      </c>
      <c r="N14" s="17" t="s">
        <v>430</v>
      </c>
      <c r="O14" s="17">
        <f>VLOOKUP(H14, 'Subject details'!D:F, 3,FALSE)</f>
        <v>30</v>
      </c>
      <c r="P14" s="17">
        <v>30</v>
      </c>
      <c r="Q14" s="17" t="s">
        <v>437</v>
      </c>
      <c r="R14" s="30">
        <v>45597</v>
      </c>
    </row>
    <row r="15" spans="1:18" ht="43.2" x14ac:dyDescent="0.3">
      <c r="A15" s="17">
        <v>205</v>
      </c>
      <c r="B15" s="17" t="str">
        <f>VLOOKUP(A15, 'Clients - Students'!$A$2:$D$50, 2,FALSE)</f>
        <v>Mr</v>
      </c>
      <c r="C15" s="17" t="str">
        <f>VLOOKUP(A15, 'Clients - Students'!$A$2:$D$50, 3,FALSE)</f>
        <v>Jinwoo</v>
      </c>
      <c r="D15" s="17" t="str">
        <f>VLOOKUP(A15, 'Clients - Students'!$A$2:$D$50, 4,FALSE)</f>
        <v>Kim</v>
      </c>
      <c r="E15" s="17" t="s">
        <v>95</v>
      </c>
      <c r="F15" s="17" t="str">
        <f>VLOOKUP(E15, 'Course Details'!$A$2:$B$21, 2,FALSE)</f>
        <v>Certificate III in Community Services</v>
      </c>
      <c r="G15" s="25" t="s">
        <v>229</v>
      </c>
      <c r="H15" s="17" t="str">
        <f>VLOOKUP(G15, 'Subject details'!$C$2:$E$100, 2,FALSE)</f>
        <v>SITXCOM006</v>
      </c>
      <c r="I15" s="17" t="str">
        <f>VLOOKUP(G15, 'Subject details'!$C$2:$E$100, 3,FALSE)</f>
        <v>Source and present information</v>
      </c>
      <c r="J15" s="17" t="s">
        <v>272</v>
      </c>
      <c r="K15" s="17" t="s">
        <v>393</v>
      </c>
      <c r="M15" s="17">
        <v>15</v>
      </c>
      <c r="N15" s="17" t="s">
        <v>430</v>
      </c>
      <c r="O15" s="17">
        <f>VLOOKUP(H15, 'Subject details'!D:F, 3,FALSE)</f>
        <v>10</v>
      </c>
      <c r="P15" s="17">
        <v>10</v>
      </c>
      <c r="Q15" s="17" t="s">
        <v>437</v>
      </c>
      <c r="R15" s="30">
        <v>45597</v>
      </c>
    </row>
    <row r="16" spans="1:18" ht="43.2" x14ac:dyDescent="0.3">
      <c r="A16" s="17">
        <v>205</v>
      </c>
      <c r="B16" s="17" t="str">
        <f>VLOOKUP(A16, 'Clients - Students'!$A$2:$D$50, 2,FALSE)</f>
        <v>Mr</v>
      </c>
      <c r="C16" s="17" t="str">
        <f>VLOOKUP(A16, 'Clients - Students'!$A$2:$D$50, 3,FALSE)</f>
        <v>Jinwoo</v>
      </c>
      <c r="D16" s="17" t="str">
        <f>VLOOKUP(A16, 'Clients - Students'!$A$2:$D$50, 4,FALSE)</f>
        <v>Kim</v>
      </c>
      <c r="E16" s="17" t="s">
        <v>95</v>
      </c>
      <c r="F16" s="17" t="str">
        <f>VLOOKUP(E16, 'Course Details'!$A$2:$B$21, 2,FALSE)</f>
        <v>Certificate III in Community Services</v>
      </c>
      <c r="G16" s="25" t="s">
        <v>230</v>
      </c>
      <c r="H16" s="17" t="str">
        <f>VLOOKUP(G16, 'Subject details'!$C$2:$E$100, 2,FALSE)</f>
        <v>SITTTVL005</v>
      </c>
      <c r="I16" s="17" t="str">
        <f>VLOOKUP(G16, 'Subject details'!$C$2:$E$100, 3,FALSE)</f>
        <v>Prepare customer quotations</v>
      </c>
      <c r="J16" s="17" t="s">
        <v>272</v>
      </c>
      <c r="K16" s="17" t="s">
        <v>393</v>
      </c>
      <c r="M16" s="17">
        <v>15</v>
      </c>
      <c r="N16" s="17" t="s">
        <v>430</v>
      </c>
      <c r="O16" s="17">
        <f>VLOOKUP(H16, 'Subject details'!D:F, 3,FALSE)</f>
        <v>30</v>
      </c>
      <c r="P16" s="17">
        <v>20</v>
      </c>
      <c r="Q16" s="17" t="s">
        <v>437</v>
      </c>
      <c r="R16" s="30">
        <v>45597</v>
      </c>
    </row>
    <row r="17" spans="1:18" ht="43.2" x14ac:dyDescent="0.3">
      <c r="A17" s="17">
        <v>208</v>
      </c>
      <c r="B17" s="17" t="str">
        <f>VLOOKUP(A17, 'Clients - Students'!$A$2:$D$50, 2,FALSE)</f>
        <v>Ms</v>
      </c>
      <c r="C17" s="17" t="str">
        <f>VLOOKUP(A17, 'Clients - Students'!$A$2:$D$50, 3,FALSE)</f>
        <v>Priya</v>
      </c>
      <c r="D17" s="17" t="str">
        <f>VLOOKUP(A17, 'Clients - Students'!$A$2:$D$50, 4,FALSE)</f>
        <v>Reddy</v>
      </c>
      <c r="E17" s="17" t="s">
        <v>79</v>
      </c>
      <c r="F17" s="17" t="str">
        <f>VLOOKUP(E17, 'Course Details'!$A$2:$B$21, 2,FALSE)</f>
        <v>Certificate III in Early Childhood Education and Care</v>
      </c>
      <c r="G17" s="25" t="s">
        <v>231</v>
      </c>
      <c r="H17" s="17" t="str">
        <f>VLOOKUP(G17, 'Subject details'!$C$2:$E$100, 2,FALSE)</f>
        <v>CHCECE030</v>
      </c>
      <c r="I17" s="17" t="str">
        <f>VLOOKUP(G17, 'Subject details'!$C$2:$E$100, 3,FALSE)</f>
        <v xml:space="preserve">Support inclusion and diversity	</v>
      </c>
      <c r="J17" s="17" t="s">
        <v>272</v>
      </c>
      <c r="K17" s="17" t="s">
        <v>393</v>
      </c>
      <c r="M17" s="17">
        <v>15</v>
      </c>
      <c r="N17" s="17" t="s">
        <v>430</v>
      </c>
      <c r="O17" s="17">
        <f>VLOOKUP(H17, 'Subject details'!D:F, 3,FALSE)</f>
        <v>40</v>
      </c>
      <c r="P17" s="17">
        <v>40</v>
      </c>
      <c r="Q17" s="17" t="s">
        <v>437</v>
      </c>
      <c r="R17" s="30">
        <v>45627</v>
      </c>
    </row>
    <row r="18" spans="1:18" ht="43.2" x14ac:dyDescent="0.3">
      <c r="A18" s="17">
        <v>208</v>
      </c>
      <c r="B18" s="17" t="str">
        <f>VLOOKUP(A18, 'Clients - Students'!$A$2:$D$50, 2,FALSE)</f>
        <v>Ms</v>
      </c>
      <c r="C18" s="17" t="str">
        <f>VLOOKUP(A18, 'Clients - Students'!$A$2:$D$50, 3,FALSE)</f>
        <v>Priya</v>
      </c>
      <c r="D18" s="17" t="str">
        <f>VLOOKUP(A18, 'Clients - Students'!$A$2:$D$50, 4,FALSE)</f>
        <v>Reddy</v>
      </c>
      <c r="E18" s="17" t="s">
        <v>79</v>
      </c>
      <c r="F18" s="17" t="str">
        <f>VLOOKUP(E18, 'Course Details'!$A$2:$B$21, 2,FALSE)</f>
        <v>Certificate III in Early Childhood Education and Care</v>
      </c>
      <c r="G18" s="25" t="s">
        <v>232</v>
      </c>
      <c r="H18" s="17" t="str">
        <f>VLOOKUP(G18, 'Subject details'!$C$2:$E$100, 2,FALSE)</f>
        <v>CHCECE031</v>
      </c>
      <c r="I18" s="17" t="str">
        <f>VLOOKUP(G18, 'Subject details'!$C$2:$E$100, 3,FALSE)</f>
        <v xml:space="preserve">Support children’s health, safety and wellbeing	</v>
      </c>
      <c r="J18" s="17" t="s">
        <v>272</v>
      </c>
      <c r="K18" s="17" t="s">
        <v>393</v>
      </c>
      <c r="M18" s="17">
        <v>15</v>
      </c>
      <c r="N18" s="17" t="s">
        <v>430</v>
      </c>
      <c r="O18" s="17">
        <f>VLOOKUP(H18, 'Subject details'!D:F, 3,FALSE)</f>
        <v>160</v>
      </c>
      <c r="P18" s="17">
        <v>160</v>
      </c>
      <c r="Q18" s="17" t="s">
        <v>437</v>
      </c>
      <c r="R18" s="30">
        <v>45627</v>
      </c>
    </row>
    <row r="19" spans="1:18" ht="43.2" x14ac:dyDescent="0.3">
      <c r="A19" s="17">
        <v>208</v>
      </c>
      <c r="B19" s="17" t="str">
        <f>VLOOKUP(A19, 'Clients - Students'!$A$2:$D$50, 2,FALSE)</f>
        <v>Ms</v>
      </c>
      <c r="C19" s="17" t="str">
        <f>VLOOKUP(A19, 'Clients - Students'!$A$2:$D$50, 3,FALSE)</f>
        <v>Priya</v>
      </c>
      <c r="D19" s="17" t="str">
        <f>VLOOKUP(A19, 'Clients - Students'!$A$2:$D$50, 4,FALSE)</f>
        <v>Reddy</v>
      </c>
      <c r="E19" s="17" t="s">
        <v>79</v>
      </c>
      <c r="F19" s="17" t="str">
        <f>VLOOKUP(E19, 'Course Details'!$A$2:$B$21, 2,FALSE)</f>
        <v>Certificate III in Early Childhood Education and Care</v>
      </c>
      <c r="G19" s="25" t="s">
        <v>233</v>
      </c>
      <c r="H19" s="17" t="str">
        <f>VLOOKUP(G19, 'Subject details'!$C$2:$E$100, 2,FALSE)</f>
        <v>CHCECE032</v>
      </c>
      <c r="I19" s="17" t="str">
        <f>VLOOKUP(G19, 'Subject details'!$C$2:$E$100, 3,FALSE)</f>
        <v>Nurture babies and toddlers</v>
      </c>
      <c r="J19" s="17" t="s">
        <v>272</v>
      </c>
      <c r="K19" s="17" t="s">
        <v>393</v>
      </c>
      <c r="M19" s="17">
        <v>15</v>
      </c>
      <c r="N19" s="17" t="s">
        <v>430</v>
      </c>
      <c r="O19" s="17">
        <f>VLOOKUP(H19, 'Subject details'!D:F, 3,FALSE)</f>
        <v>108</v>
      </c>
      <c r="P19" s="17">
        <v>108</v>
      </c>
      <c r="Q19" s="17" t="s">
        <v>437</v>
      </c>
      <c r="R19" s="30">
        <v>45627</v>
      </c>
    </row>
    <row r="20" spans="1:18" ht="43.2" x14ac:dyDescent="0.3">
      <c r="A20" s="17">
        <v>208</v>
      </c>
      <c r="B20" s="17" t="str">
        <f>VLOOKUP(A20, 'Clients - Students'!$A$2:$D$50, 2,FALSE)</f>
        <v>Ms</v>
      </c>
      <c r="C20" s="17" t="str">
        <f>VLOOKUP(A20, 'Clients - Students'!$A$2:$D$50, 3,FALSE)</f>
        <v>Priya</v>
      </c>
      <c r="D20" s="17" t="str">
        <f>VLOOKUP(A20, 'Clients - Students'!$A$2:$D$50, 4,FALSE)</f>
        <v>Reddy</v>
      </c>
      <c r="E20" s="17" t="s">
        <v>79</v>
      </c>
      <c r="F20" s="17" t="str">
        <f>VLOOKUP(E20, 'Course Details'!$A$2:$B$21, 2,FALSE)</f>
        <v>Certificate III in Early Childhood Education and Care</v>
      </c>
      <c r="G20" s="25" t="s">
        <v>234</v>
      </c>
      <c r="H20" s="17" t="str">
        <f>VLOOKUP(G20, 'Subject details'!$C$2:$E$100, 2,FALSE)</f>
        <v>CHCECE033</v>
      </c>
      <c r="I20" s="17" t="str">
        <f>VLOOKUP(G20, 'Subject details'!$C$2:$E$100, 3,FALSE)</f>
        <v xml:space="preserve">Develop positive and respectful relationships with children	</v>
      </c>
      <c r="J20" s="17" t="s">
        <v>272</v>
      </c>
      <c r="K20" s="17" t="s">
        <v>393</v>
      </c>
      <c r="M20" s="17">
        <v>15</v>
      </c>
      <c r="N20" s="17" t="s">
        <v>430</v>
      </c>
      <c r="O20" s="17">
        <f>VLOOKUP(H20, 'Subject details'!D:F, 3,FALSE)</f>
        <v>100</v>
      </c>
      <c r="P20" s="17">
        <v>100</v>
      </c>
      <c r="Q20" s="17" t="s">
        <v>437</v>
      </c>
      <c r="R20" s="30">
        <v>45627</v>
      </c>
    </row>
    <row r="21" spans="1:18" ht="43.2" x14ac:dyDescent="0.3">
      <c r="A21" s="17">
        <v>208</v>
      </c>
      <c r="B21" s="17" t="str">
        <f>VLOOKUP(A21, 'Clients - Students'!$A$2:$D$50, 2,FALSE)</f>
        <v>Ms</v>
      </c>
      <c r="C21" s="17" t="str">
        <f>VLOOKUP(A21, 'Clients - Students'!$A$2:$D$50, 3,FALSE)</f>
        <v>Priya</v>
      </c>
      <c r="D21" s="17" t="str">
        <f>VLOOKUP(A21, 'Clients - Students'!$A$2:$D$50, 4,FALSE)</f>
        <v>Reddy</v>
      </c>
      <c r="E21" s="17" t="s">
        <v>79</v>
      </c>
      <c r="F21" s="17" t="str">
        <f>VLOOKUP(E21, 'Course Details'!$A$2:$B$21, 2,FALSE)</f>
        <v>Certificate III in Early Childhood Education and Care</v>
      </c>
      <c r="G21" s="25" t="s">
        <v>235</v>
      </c>
      <c r="H21" s="17" t="str">
        <f>VLOOKUP(G21, 'Subject details'!$C$2:$E$100, 2,FALSE)</f>
        <v>CHCECE034</v>
      </c>
      <c r="I21" s="17" t="str">
        <f>VLOOKUP(G21, 'Subject details'!$C$2:$E$100, 3,FALSE)</f>
        <v xml:space="preserve">Use an approved learning framework to guide practice	</v>
      </c>
      <c r="J21" s="17" t="s">
        <v>272</v>
      </c>
      <c r="K21" s="17" t="s">
        <v>393</v>
      </c>
      <c r="M21" s="17">
        <v>15</v>
      </c>
      <c r="N21" s="17" t="s">
        <v>430</v>
      </c>
      <c r="O21" s="17">
        <f>VLOOKUP(H21, 'Subject details'!D:F, 3,FALSE)</f>
        <v>80</v>
      </c>
      <c r="P21" s="17">
        <v>80</v>
      </c>
      <c r="Q21" s="17" t="s">
        <v>437</v>
      </c>
      <c r="R21" s="30">
        <v>45627</v>
      </c>
    </row>
    <row r="22" spans="1:18" ht="43.2" x14ac:dyDescent="0.3">
      <c r="A22" s="17">
        <v>208</v>
      </c>
      <c r="B22" s="17" t="str">
        <f>VLOOKUP(A22, 'Clients - Students'!$A$2:$D$50, 2,FALSE)</f>
        <v>Ms</v>
      </c>
      <c r="C22" s="17" t="str">
        <f>VLOOKUP(A22, 'Clients - Students'!$A$2:$D$50, 3,FALSE)</f>
        <v>Priya</v>
      </c>
      <c r="D22" s="17" t="str">
        <f>VLOOKUP(A22, 'Clients - Students'!$A$2:$D$50, 4,FALSE)</f>
        <v>Reddy</v>
      </c>
      <c r="E22" s="17" t="s">
        <v>79</v>
      </c>
      <c r="F22" s="17" t="str">
        <f>VLOOKUP(E22, 'Course Details'!$A$2:$B$21, 2,FALSE)</f>
        <v>Certificate III in Early Childhood Education and Care</v>
      </c>
      <c r="G22" s="25" t="s">
        <v>236</v>
      </c>
      <c r="H22" s="17" t="str">
        <f>VLOOKUP(G22, 'Subject details'!$C$2:$E$100, 2,FALSE)</f>
        <v>CHCECE035</v>
      </c>
      <c r="I22" s="17" t="str">
        <f>VLOOKUP(G22, 'Subject details'!$C$2:$E$100, 3,FALSE)</f>
        <v xml:space="preserve">Support the holistic learning and development of children	</v>
      </c>
      <c r="J22" s="17" t="s">
        <v>272</v>
      </c>
      <c r="K22" s="17" t="s">
        <v>393</v>
      </c>
      <c r="M22" s="17">
        <v>15</v>
      </c>
      <c r="N22" s="17" t="s">
        <v>430</v>
      </c>
      <c r="O22" s="17">
        <f>VLOOKUP(H22, 'Subject details'!D:F, 3,FALSE)</f>
        <v>100</v>
      </c>
      <c r="P22" s="17">
        <v>100</v>
      </c>
      <c r="Q22" s="17" t="s">
        <v>437</v>
      </c>
      <c r="R22" s="30">
        <v>45627</v>
      </c>
    </row>
    <row r="23" spans="1:18" ht="43.2" x14ac:dyDescent="0.3">
      <c r="A23" s="17">
        <v>208</v>
      </c>
      <c r="B23" s="17" t="str">
        <f>VLOOKUP(A23, 'Clients - Students'!$A$2:$D$50, 2,FALSE)</f>
        <v>Ms</v>
      </c>
      <c r="C23" s="17" t="str">
        <f>VLOOKUP(A23, 'Clients - Students'!$A$2:$D$50, 3,FALSE)</f>
        <v>Priya</v>
      </c>
      <c r="D23" s="17" t="str">
        <f>VLOOKUP(A23, 'Clients - Students'!$A$2:$D$50, 4,FALSE)</f>
        <v>Reddy</v>
      </c>
      <c r="E23" s="17" t="s">
        <v>79</v>
      </c>
      <c r="F23" s="17" t="str">
        <f>VLOOKUP(E23, 'Course Details'!$A$2:$B$21, 2,FALSE)</f>
        <v>Certificate III in Early Childhood Education and Care</v>
      </c>
      <c r="G23" s="25" t="s">
        <v>237</v>
      </c>
      <c r="H23" s="17" t="str">
        <f>VLOOKUP(G23, 'Subject details'!$C$2:$E$100, 2,FALSE)</f>
        <v>CHCECE036</v>
      </c>
      <c r="I23" s="17" t="str">
        <f>VLOOKUP(G23, 'Subject details'!$C$2:$E$100, 3,FALSE)</f>
        <v xml:space="preserve">Provide experiences to support children’s play and learning	</v>
      </c>
      <c r="J23" s="17" t="s">
        <v>272</v>
      </c>
      <c r="K23" s="17" t="s">
        <v>393</v>
      </c>
      <c r="M23" s="17">
        <v>15</v>
      </c>
      <c r="N23" s="17" t="s">
        <v>430</v>
      </c>
      <c r="O23" s="17">
        <f>VLOOKUP(H23, 'Subject details'!D:F, 3,FALSE)</f>
        <v>75</v>
      </c>
      <c r="P23" s="17">
        <v>75</v>
      </c>
      <c r="Q23" s="17" t="s">
        <v>437</v>
      </c>
      <c r="R23" s="30">
        <v>45627</v>
      </c>
    </row>
    <row r="24" spans="1:18" ht="43.2" x14ac:dyDescent="0.3">
      <c r="A24" s="17">
        <v>208</v>
      </c>
      <c r="B24" s="17" t="str">
        <f>VLOOKUP(A24, 'Clients - Students'!$A$2:$D$50, 2,FALSE)</f>
        <v>Ms</v>
      </c>
      <c r="C24" s="17" t="str">
        <f>VLOOKUP(A24, 'Clients - Students'!$A$2:$D$50, 3,FALSE)</f>
        <v>Priya</v>
      </c>
      <c r="D24" s="17" t="str">
        <f>VLOOKUP(A24, 'Clients - Students'!$A$2:$D$50, 4,FALSE)</f>
        <v>Reddy</v>
      </c>
      <c r="E24" s="17" t="s">
        <v>79</v>
      </c>
      <c r="F24" s="17" t="str">
        <f>VLOOKUP(E24, 'Course Details'!$A$2:$B$21, 2,FALSE)</f>
        <v>Certificate III in Early Childhood Education and Care</v>
      </c>
      <c r="G24" s="25" t="s">
        <v>238</v>
      </c>
      <c r="H24" s="17" t="str">
        <f>VLOOKUP(G24, 'Subject details'!$C$2:$E$100, 2,FALSE)</f>
        <v>CHCECE037</v>
      </c>
      <c r="I24" s="17" t="str">
        <f>VLOOKUP(G24, 'Subject details'!$C$2:$E$100, 3,FALSE)</f>
        <v xml:space="preserve">Support children to connect with the natural environment	</v>
      </c>
      <c r="J24" s="17" t="s">
        <v>272</v>
      </c>
      <c r="K24" s="17" t="s">
        <v>393</v>
      </c>
      <c r="M24" s="17">
        <v>15</v>
      </c>
      <c r="N24" s="17" t="s">
        <v>430</v>
      </c>
      <c r="O24" s="17">
        <f>VLOOKUP(H24, 'Subject details'!D:F, 3,FALSE)</f>
        <v>50</v>
      </c>
      <c r="P24" s="17">
        <v>50</v>
      </c>
      <c r="Q24" s="17" t="s">
        <v>437</v>
      </c>
      <c r="R24" s="30">
        <v>45627</v>
      </c>
    </row>
    <row r="25" spans="1:18" ht="43.2" x14ac:dyDescent="0.3">
      <c r="A25" s="17">
        <v>208</v>
      </c>
      <c r="B25" s="17" t="str">
        <f>VLOOKUP(A25, 'Clients - Students'!$A$2:$D$50, 2,FALSE)</f>
        <v>Ms</v>
      </c>
      <c r="C25" s="17" t="str">
        <f>VLOOKUP(A25, 'Clients - Students'!$A$2:$D$50, 3,FALSE)</f>
        <v>Priya</v>
      </c>
      <c r="D25" s="17" t="str">
        <f>VLOOKUP(A25, 'Clients - Students'!$A$2:$D$50, 4,FALSE)</f>
        <v>Reddy</v>
      </c>
      <c r="E25" s="17" t="s">
        <v>79</v>
      </c>
      <c r="F25" s="17" t="str">
        <f>VLOOKUP(E25, 'Course Details'!$A$2:$B$21, 2,FALSE)</f>
        <v>Certificate III in Early Childhood Education and Care</v>
      </c>
      <c r="G25" s="25" t="s">
        <v>239</v>
      </c>
      <c r="H25" s="17" t="str">
        <f>VLOOKUP(G25, 'Subject details'!$C$2:$E$100, 2,FALSE)</f>
        <v>CHCECE038</v>
      </c>
      <c r="I25" s="17" t="str">
        <f>VLOOKUP(G25, 'Subject details'!$C$2:$E$100, 3,FALSE)</f>
        <v xml:space="preserve">Observe children to inform practice	</v>
      </c>
      <c r="J25" s="17" t="s">
        <v>272</v>
      </c>
      <c r="K25" s="17" t="s">
        <v>393</v>
      </c>
      <c r="M25" s="17">
        <v>15</v>
      </c>
      <c r="N25" s="17" t="s">
        <v>430</v>
      </c>
      <c r="O25" s="17">
        <f>VLOOKUP(H25, 'Subject details'!D:F, 3,FALSE)</f>
        <v>40</v>
      </c>
      <c r="P25" s="17">
        <v>40</v>
      </c>
      <c r="Q25" s="17" t="s">
        <v>437</v>
      </c>
      <c r="R25" s="30">
        <v>45627</v>
      </c>
    </row>
    <row r="26" spans="1:18" ht="43.2" x14ac:dyDescent="0.3">
      <c r="A26" s="17">
        <v>208</v>
      </c>
      <c r="B26" s="17" t="str">
        <f>VLOOKUP(A26, 'Clients - Students'!$A$2:$D$50, 2,FALSE)</f>
        <v>Ms</v>
      </c>
      <c r="C26" s="17" t="str">
        <f>VLOOKUP(A26, 'Clients - Students'!$A$2:$D$50, 3,FALSE)</f>
        <v>Priya</v>
      </c>
      <c r="D26" s="17" t="str">
        <f>VLOOKUP(A26, 'Clients - Students'!$A$2:$D$50, 4,FALSE)</f>
        <v>Reddy</v>
      </c>
      <c r="E26" s="17" t="s">
        <v>79</v>
      </c>
      <c r="F26" s="17" t="str">
        <f>VLOOKUP(E26, 'Course Details'!$A$2:$B$21, 2,FALSE)</f>
        <v>Certificate III in Early Childhood Education and Care</v>
      </c>
      <c r="G26" s="25" t="s">
        <v>240</v>
      </c>
      <c r="H26" s="17" t="str">
        <f>VLOOKUP(G26, 'Subject details'!$C$2:$E$100, 2,FALSE)</f>
        <v>CHCECE039</v>
      </c>
      <c r="I26" s="17" t="str">
        <f>VLOOKUP(G26, 'Subject details'!$C$2:$E$100, 3,FALSE)</f>
        <v xml:space="preserve">Facilitate the holistic development of children in early childhood	</v>
      </c>
      <c r="J26" s="17" t="s">
        <v>272</v>
      </c>
      <c r="K26" s="17" t="s">
        <v>393</v>
      </c>
      <c r="M26" s="17">
        <v>15</v>
      </c>
      <c r="N26" s="17" t="s">
        <v>430</v>
      </c>
      <c r="O26" s="17">
        <f>VLOOKUP(H26, 'Subject details'!D:F, 3,FALSE)</f>
        <v>120</v>
      </c>
      <c r="P26" s="17">
        <v>120</v>
      </c>
      <c r="Q26" s="17" t="s">
        <v>437</v>
      </c>
      <c r="R26" s="30">
        <v>45627</v>
      </c>
    </row>
    <row r="27" spans="1:18" ht="43.2" x14ac:dyDescent="0.3">
      <c r="A27" s="17">
        <v>208</v>
      </c>
      <c r="B27" s="17" t="str">
        <f>VLOOKUP(A27, 'Clients - Students'!$A$2:$D$50, 2,FALSE)</f>
        <v>Ms</v>
      </c>
      <c r="C27" s="17" t="str">
        <f>VLOOKUP(A27, 'Clients - Students'!$A$2:$D$50, 3,FALSE)</f>
        <v>Priya</v>
      </c>
      <c r="D27" s="17" t="str">
        <f>VLOOKUP(A27, 'Clients - Students'!$A$2:$D$50, 4,FALSE)</f>
        <v>Reddy</v>
      </c>
      <c r="E27" s="17" t="s">
        <v>79</v>
      </c>
      <c r="F27" s="17" t="str">
        <f>VLOOKUP(E27, 'Course Details'!$A$2:$B$21, 2,FALSE)</f>
        <v>Certificate III in Early Childhood Education and Care</v>
      </c>
      <c r="G27" s="25" t="s">
        <v>241</v>
      </c>
      <c r="H27" s="17" t="str">
        <f>VLOOKUP(G27, 'Subject details'!$C$2:$E$100, 2,FALSE)</f>
        <v>CHCECE040</v>
      </c>
      <c r="I27" s="17" t="str">
        <f>VLOOKUP(G27, 'Subject details'!$C$2:$E$100, 3,FALSE)</f>
        <v xml:space="preserve">Support children to develop a sense of self and others	</v>
      </c>
      <c r="J27" s="17" t="s">
        <v>272</v>
      </c>
      <c r="K27" s="17" t="s">
        <v>393</v>
      </c>
      <c r="M27" s="17">
        <v>15</v>
      </c>
      <c r="N27" s="17" t="s">
        <v>430</v>
      </c>
      <c r="O27" s="17">
        <f>VLOOKUP(H27, 'Subject details'!D:F, 3,FALSE)</f>
        <v>60</v>
      </c>
      <c r="P27" s="17">
        <v>60</v>
      </c>
      <c r="Q27" s="17" t="s">
        <v>437</v>
      </c>
      <c r="R27" s="30">
        <v>45627</v>
      </c>
    </row>
    <row r="28" spans="1:18" ht="43.2" x14ac:dyDescent="0.3">
      <c r="A28" s="17">
        <v>208</v>
      </c>
      <c r="B28" s="17" t="str">
        <f>VLOOKUP(A28, 'Clients - Students'!$A$2:$D$50, 2,FALSE)</f>
        <v>Ms</v>
      </c>
      <c r="C28" s="17" t="str">
        <f>VLOOKUP(A28, 'Clients - Students'!$A$2:$D$50, 3,FALSE)</f>
        <v>Priya</v>
      </c>
      <c r="D28" s="17" t="str">
        <f>VLOOKUP(A28, 'Clients - Students'!$A$2:$D$50, 4,FALSE)</f>
        <v>Reddy</v>
      </c>
      <c r="E28" s="17" t="s">
        <v>79</v>
      </c>
      <c r="F28" s="17" t="str">
        <f>VLOOKUP(E28, 'Course Details'!$A$2:$B$21, 2,FALSE)</f>
        <v>Certificate III in Early Childhood Education and Care</v>
      </c>
      <c r="G28" s="25" t="s">
        <v>242</v>
      </c>
      <c r="H28" s="17" t="str">
        <f>VLOOKUP(G28, 'Subject details'!$C$2:$E$100, 2,FALSE)</f>
        <v>CHCECE041</v>
      </c>
      <c r="I28" s="17" t="str">
        <f>VLOOKUP(G28, 'Subject details'!$C$2:$E$100, 3,FALSE)</f>
        <v xml:space="preserve">Maintain a safe and healthy environment for children	</v>
      </c>
      <c r="J28" s="17" t="s">
        <v>272</v>
      </c>
      <c r="K28" s="17" t="s">
        <v>393</v>
      </c>
      <c r="M28" s="17">
        <v>15</v>
      </c>
      <c r="N28" s="17" t="s">
        <v>430</v>
      </c>
      <c r="O28" s="17">
        <f>VLOOKUP(H28, 'Subject details'!D:F, 3,FALSE)</f>
        <v>60</v>
      </c>
      <c r="P28" s="17">
        <v>60</v>
      </c>
      <c r="Q28" s="17" t="s">
        <v>437</v>
      </c>
      <c r="R28" s="30">
        <v>45627</v>
      </c>
    </row>
    <row r="29" spans="1:18" ht="43.2" x14ac:dyDescent="0.3">
      <c r="A29" s="17">
        <v>208</v>
      </c>
      <c r="B29" s="17" t="str">
        <f>VLOOKUP(A29, 'Clients - Students'!$A$2:$D$50, 2,FALSE)</f>
        <v>Ms</v>
      </c>
      <c r="C29" s="17" t="str">
        <f>VLOOKUP(A29, 'Clients - Students'!$A$2:$D$50, 3,FALSE)</f>
        <v>Priya</v>
      </c>
      <c r="D29" s="17" t="str">
        <f>VLOOKUP(A29, 'Clients - Students'!$A$2:$D$50, 4,FALSE)</f>
        <v>Reddy</v>
      </c>
      <c r="E29" s="17" t="s">
        <v>79</v>
      </c>
      <c r="F29" s="17" t="str">
        <f>VLOOKUP(E29, 'Course Details'!$A$2:$B$21, 2,FALSE)</f>
        <v>Certificate III in Early Childhood Education and Care</v>
      </c>
      <c r="G29" s="25" t="s">
        <v>243</v>
      </c>
      <c r="H29" s="17" t="str">
        <f>VLOOKUP(G29, 'Subject details'!$C$2:$E$100, 2,FALSE)</f>
        <v>CHCECE042</v>
      </c>
      <c r="I29" s="17" t="str">
        <f>VLOOKUP(G29, 'Subject details'!$C$2:$E$100, 3,FALSE)</f>
        <v xml:space="preserve">Foster holistic early childhood learning, development and wellbeing	</v>
      </c>
      <c r="J29" s="17" t="s">
        <v>272</v>
      </c>
      <c r="K29" s="17" t="s">
        <v>393</v>
      </c>
      <c r="M29" s="17">
        <v>15</v>
      </c>
      <c r="N29" s="17" t="s">
        <v>430</v>
      </c>
      <c r="O29" s="17">
        <f>VLOOKUP(H29, 'Subject details'!D:F, 3,FALSE)</f>
        <v>80</v>
      </c>
      <c r="P29" s="17">
        <v>80</v>
      </c>
      <c r="Q29" s="17" t="s">
        <v>437</v>
      </c>
      <c r="R29" s="30">
        <v>45627</v>
      </c>
    </row>
    <row r="30" spans="1:18" ht="43.2" x14ac:dyDescent="0.3">
      <c r="A30" s="17">
        <v>208</v>
      </c>
      <c r="B30" s="17" t="str">
        <f>VLOOKUP(A30, 'Clients - Students'!$A$2:$D$50, 2,FALSE)</f>
        <v>Ms</v>
      </c>
      <c r="C30" s="17" t="str">
        <f>VLOOKUP(A30, 'Clients - Students'!$A$2:$D$50, 3,FALSE)</f>
        <v>Priya</v>
      </c>
      <c r="D30" s="17" t="str">
        <f>VLOOKUP(A30, 'Clients - Students'!$A$2:$D$50, 4,FALSE)</f>
        <v>Reddy</v>
      </c>
      <c r="E30" s="17" t="s">
        <v>79</v>
      </c>
      <c r="F30" s="17" t="str">
        <f>VLOOKUP(E30, 'Course Details'!$A$2:$B$21, 2,FALSE)</f>
        <v>Certificate III in Early Childhood Education and Care</v>
      </c>
      <c r="G30" s="25" t="s">
        <v>244</v>
      </c>
      <c r="H30" s="17" t="str">
        <f>VLOOKUP(G30, 'Subject details'!$C$2:$E$100, 2,FALSE)</f>
        <v>CHCECE043</v>
      </c>
      <c r="I30" s="17" t="str">
        <f>VLOOKUP(G30, 'Subject details'!$C$2:$E$100, 3,FALSE)</f>
        <v xml:space="preserve">Nurture creativity in children	</v>
      </c>
      <c r="J30" s="17" t="s">
        <v>272</v>
      </c>
      <c r="K30" s="17" t="s">
        <v>393</v>
      </c>
      <c r="M30" s="17">
        <v>15</v>
      </c>
      <c r="N30" s="17" t="s">
        <v>430</v>
      </c>
      <c r="O30" s="17">
        <f>VLOOKUP(H30, 'Subject details'!D:F, 3,FALSE)</f>
        <v>60</v>
      </c>
      <c r="P30" s="17">
        <v>60</v>
      </c>
      <c r="Q30" s="17" t="s">
        <v>437</v>
      </c>
      <c r="R30" s="30">
        <v>45627</v>
      </c>
    </row>
    <row r="31" spans="1:18" ht="43.2" x14ac:dyDescent="0.3">
      <c r="A31" s="17">
        <v>208</v>
      </c>
      <c r="B31" s="17" t="str">
        <f>VLOOKUP(A31, 'Clients - Students'!$A$2:$D$50, 2,FALSE)</f>
        <v>Ms</v>
      </c>
      <c r="C31" s="17" t="str">
        <f>VLOOKUP(A31, 'Clients - Students'!$A$2:$D$50, 3,FALSE)</f>
        <v>Priya</v>
      </c>
      <c r="D31" s="17" t="str">
        <f>VLOOKUP(A31, 'Clients - Students'!$A$2:$D$50, 4,FALSE)</f>
        <v>Reddy</v>
      </c>
      <c r="E31" s="17" t="s">
        <v>79</v>
      </c>
      <c r="F31" s="17" t="str">
        <f>VLOOKUP(E31, 'Course Details'!$A$2:$B$21, 2,FALSE)</f>
        <v>Certificate III in Early Childhood Education and Care</v>
      </c>
      <c r="G31" s="25" t="s">
        <v>245</v>
      </c>
      <c r="H31" s="17" t="str">
        <f>VLOOKUP(G31, 'Subject details'!$C$2:$E$100, 2,FALSE)</f>
        <v>CHCECE044</v>
      </c>
      <c r="I31" s="17" t="str">
        <f>VLOOKUP(G31, 'Subject details'!$C$2:$E$100, 3,FALSE)</f>
        <v xml:space="preserve">Facilitate compliance in a children’s education and care service	</v>
      </c>
      <c r="J31" s="17" t="s">
        <v>272</v>
      </c>
      <c r="K31" s="17" t="s">
        <v>393</v>
      </c>
      <c r="M31" s="17">
        <v>15</v>
      </c>
      <c r="N31" s="17" t="s">
        <v>430</v>
      </c>
      <c r="O31" s="17">
        <f>VLOOKUP(H31, 'Subject details'!D:F, 3,FALSE)</f>
        <v>60</v>
      </c>
      <c r="P31" s="17">
        <v>60</v>
      </c>
      <c r="Q31" s="17" t="s">
        <v>437</v>
      </c>
      <c r="R31" s="30">
        <v>45627</v>
      </c>
    </row>
    <row r="32" spans="1:18" ht="43.2" x14ac:dyDescent="0.3">
      <c r="A32" s="17">
        <v>208</v>
      </c>
      <c r="B32" s="17" t="str">
        <f>VLOOKUP(A32, 'Clients - Students'!$A$2:$D$50, 2,FALSE)</f>
        <v>Ms</v>
      </c>
      <c r="C32" s="17" t="str">
        <f>VLOOKUP(A32, 'Clients - Students'!$A$2:$D$50, 3,FALSE)</f>
        <v>Priya</v>
      </c>
      <c r="D32" s="17" t="str">
        <f>VLOOKUP(A32, 'Clients - Students'!$A$2:$D$50, 4,FALSE)</f>
        <v>Reddy</v>
      </c>
      <c r="E32" s="17" t="s">
        <v>79</v>
      </c>
      <c r="F32" s="17" t="str">
        <f>VLOOKUP(E32, 'Course Details'!$A$2:$B$21, 2,FALSE)</f>
        <v>Certificate III in Early Childhood Education and Care</v>
      </c>
      <c r="G32" s="25" t="s">
        <v>246</v>
      </c>
      <c r="H32" s="17" t="str">
        <f>VLOOKUP(G32, 'Subject details'!$C$2:$E$100, 2,FALSE)</f>
        <v>CHCECE045</v>
      </c>
      <c r="I32" s="17" t="str">
        <f>VLOOKUP(G32, 'Subject details'!$C$2:$E$100, 3,FALSE)</f>
        <v xml:space="preserve">Foster the holistic development and wellbeing of children in early childhood	</v>
      </c>
      <c r="J32" s="17" t="s">
        <v>272</v>
      </c>
      <c r="K32" s="17" t="s">
        <v>393</v>
      </c>
      <c r="M32" s="17">
        <v>15</v>
      </c>
      <c r="N32" s="17" t="s">
        <v>430</v>
      </c>
      <c r="O32" s="17">
        <f>VLOOKUP(H32, 'Subject details'!D:F, 3,FALSE)</f>
        <v>80</v>
      </c>
      <c r="P32" s="17">
        <v>80</v>
      </c>
      <c r="Q32" s="17" t="s">
        <v>437</v>
      </c>
      <c r="R32" s="30">
        <v>45627</v>
      </c>
    </row>
    <row r="33" spans="1:15" x14ac:dyDescent="0.3">
      <c r="A33" s="17">
        <v>210</v>
      </c>
      <c r="B33" s="17" t="str">
        <f>VLOOKUP(A33, 'Clients - Students'!$A$2:$D$50, 2,FALSE)</f>
        <v>Ms</v>
      </c>
      <c r="C33" s="17" t="str">
        <f>VLOOKUP(A33, 'Clients - Students'!$A$2:$D$50, 3,FALSE)</f>
        <v>Sonja</v>
      </c>
      <c r="D33" s="17" t="str">
        <f>VLOOKUP(A33, 'Clients - Students'!$A$2:$D$50, 4,FALSE)</f>
        <v>Baldcott</v>
      </c>
      <c r="E33" s="17" t="s">
        <v>443</v>
      </c>
      <c r="F33" s="17" t="str">
        <f>VLOOKUP(E33, 'Course Details'!$A$2:$B$22, 2,FALSE)</f>
        <v>Certificate III in Business</v>
      </c>
      <c r="G33" s="17" t="s">
        <v>448</v>
      </c>
      <c r="H33" s="17" t="str">
        <f>VLOOKUP(G33, 'Subject details'!$C$2:$E$100, 2,FALSE)</f>
        <v>BSBCRT311</v>
      </c>
      <c r="I33" s="17" t="str">
        <f>VLOOKUP(G33, 'Subject details'!$C$2:$E$100, 3,FALSE)</f>
        <v>Apply critical thinking skills in a team environment</v>
      </c>
      <c r="J33" s="17" t="s">
        <v>272</v>
      </c>
      <c r="O33" s="17">
        <f>VLOOKUP(H33, 'Subject details'!D:F, 3,FALSE)</f>
        <v>40</v>
      </c>
    </row>
    <row r="34" spans="1:15" x14ac:dyDescent="0.3">
      <c r="A34" s="17">
        <v>210</v>
      </c>
      <c r="B34" s="17" t="str">
        <f>VLOOKUP(A34, 'Clients - Students'!$A$2:$D$50, 2,FALSE)</f>
        <v>Ms</v>
      </c>
      <c r="C34" s="17" t="str">
        <f>VLOOKUP(A34, 'Clients - Students'!$A$2:$D$50, 3,FALSE)</f>
        <v>Sonja</v>
      </c>
      <c r="D34" s="17" t="str">
        <f>VLOOKUP(A34, 'Clients - Students'!$A$2:$D$50, 4,FALSE)</f>
        <v>Baldcott</v>
      </c>
      <c r="E34" s="17" t="s">
        <v>443</v>
      </c>
      <c r="F34" s="17" t="str">
        <f>VLOOKUP(E34, 'Course Details'!$A$2:$B$22, 2,FALSE)</f>
        <v>Certificate III in Business</v>
      </c>
      <c r="G34" s="17" t="s">
        <v>449</v>
      </c>
      <c r="H34" s="17" t="str">
        <f>VLOOKUP(G34, 'Subject details'!$C$2:$E$100, 2,FALSE)</f>
        <v>BSBTWK301</v>
      </c>
      <c r="I34" s="17" t="str">
        <f>VLOOKUP(G34, 'Subject details'!$C$2:$E$100, 3,FALSE)</f>
        <v>Use inclusive work practices</v>
      </c>
      <c r="J34" s="17" t="s">
        <v>272</v>
      </c>
      <c r="O34" s="17">
        <f>VLOOKUP(H34, 'Subject details'!D:F, 3,FALSE)</f>
        <v>30</v>
      </c>
    </row>
    <row r="35" spans="1:15" x14ac:dyDescent="0.3">
      <c r="A35" s="17">
        <v>210</v>
      </c>
      <c r="B35" s="17" t="str">
        <f>VLOOKUP(A35, 'Clients - Students'!$A$2:$D$50, 2,FALSE)</f>
        <v>Ms</v>
      </c>
      <c r="C35" s="17" t="str">
        <f>VLOOKUP(A35, 'Clients - Students'!$A$2:$D$50, 3,FALSE)</f>
        <v>Sonja</v>
      </c>
      <c r="D35" s="17" t="str">
        <f>VLOOKUP(A35, 'Clients - Students'!$A$2:$D$50, 4,FALSE)</f>
        <v>Baldcott</v>
      </c>
      <c r="E35" s="17" t="s">
        <v>443</v>
      </c>
      <c r="F35" s="17" t="str">
        <f>VLOOKUP(E35, 'Course Details'!$A$2:$B$22, 2,FALSE)</f>
        <v>Certificate III in Business</v>
      </c>
      <c r="G35" s="17" t="s">
        <v>450</v>
      </c>
      <c r="H35" s="17" t="str">
        <f>VLOOKUP(G35, 'Subject details'!$C$2:$E$100, 2,FALSE)</f>
        <v>BSBPEF201</v>
      </c>
      <c r="I35" s="17" t="str">
        <f>VLOOKUP(G35, 'Subject details'!$C$2:$E$100, 3,FALSE)</f>
        <v>Support personal wellbeing in the workplace</v>
      </c>
      <c r="J35" s="17" t="s">
        <v>272</v>
      </c>
      <c r="O35" s="17">
        <f>VLOOKUP(H35, 'Subject details'!D:F, 3,FALSE)</f>
        <v>50</v>
      </c>
    </row>
    <row r="36" spans="1:15" x14ac:dyDescent="0.3">
      <c r="A36" s="17">
        <v>210</v>
      </c>
      <c r="B36" s="17" t="str">
        <f>VLOOKUP(A36, 'Clients - Students'!$A$2:$D$50, 2,FALSE)</f>
        <v>Ms</v>
      </c>
      <c r="C36" s="17" t="str">
        <f>VLOOKUP(A36, 'Clients - Students'!$A$2:$D$50, 3,FALSE)</f>
        <v>Sonja</v>
      </c>
      <c r="D36" s="17" t="str">
        <f>VLOOKUP(A36, 'Clients - Students'!$A$2:$D$50, 4,FALSE)</f>
        <v>Baldcott</v>
      </c>
      <c r="E36" s="17" t="s">
        <v>443</v>
      </c>
      <c r="F36" s="17" t="str">
        <f>VLOOKUP(E36, 'Course Details'!$A$2:$B$22, 2,FALSE)</f>
        <v>Certificate III in Business</v>
      </c>
      <c r="G36" s="17" t="s">
        <v>451</v>
      </c>
      <c r="H36" s="17" t="str">
        <f>VLOOKUP(G36, 'Subject details'!$C$2:$E$100, 2,FALSE)</f>
        <v>BSBWHS311</v>
      </c>
      <c r="I36" s="17" t="str">
        <f>VLOOKUP(G36, 'Subject details'!$C$2:$E$100, 3,FALSE)</f>
        <v>Assist with maintaining workplace safety</v>
      </c>
      <c r="J36" s="17" t="s">
        <v>272</v>
      </c>
      <c r="O36" s="17">
        <f>VLOOKUP(H36, 'Subject details'!D:F, 3,FALSE)</f>
        <v>40</v>
      </c>
    </row>
    <row r="37" spans="1:15" x14ac:dyDescent="0.3">
      <c r="A37" s="17">
        <v>210</v>
      </c>
      <c r="B37" s="17" t="str">
        <f>VLOOKUP(A37, 'Clients - Students'!$A$2:$D$50, 2,FALSE)</f>
        <v>Ms</v>
      </c>
      <c r="C37" s="17" t="str">
        <f>VLOOKUP(A37, 'Clients - Students'!$A$2:$D$50, 3,FALSE)</f>
        <v>Sonja</v>
      </c>
      <c r="D37" s="17" t="str">
        <f>VLOOKUP(A37, 'Clients - Students'!$A$2:$D$50, 4,FALSE)</f>
        <v>Baldcott</v>
      </c>
      <c r="E37" s="17" t="s">
        <v>443</v>
      </c>
      <c r="F37" s="17" t="str">
        <f>VLOOKUP(E37, 'Course Details'!$A$2:$B$22, 2,FALSE)</f>
        <v>Certificate III in Business</v>
      </c>
      <c r="G37" s="17" t="s">
        <v>452</v>
      </c>
      <c r="H37" s="17" t="str">
        <f>VLOOKUP(G37, 'Subject details'!$C$2:$E$100, 2,FALSE)</f>
        <v>BSBSUS211</v>
      </c>
      <c r="I37" s="17" t="str">
        <f>VLOOKUP(G37, 'Subject details'!$C$2:$E$100, 3,FALSE)</f>
        <v>Participate in sustainable work practices</v>
      </c>
      <c r="J37" s="17" t="s">
        <v>272</v>
      </c>
      <c r="O37" s="17">
        <f>VLOOKUP(H37, 'Subject details'!D:F, 3,FALSE)</f>
        <v>20</v>
      </c>
    </row>
    <row r="38" spans="1:15" x14ac:dyDescent="0.3">
      <c r="A38" s="17">
        <v>210</v>
      </c>
      <c r="B38" s="17" t="str">
        <f>VLOOKUP(A38, 'Clients - Students'!$A$2:$D$50, 2,FALSE)</f>
        <v>Ms</v>
      </c>
      <c r="C38" s="17" t="str">
        <f>VLOOKUP(A38, 'Clients - Students'!$A$2:$D$50, 3,FALSE)</f>
        <v>Sonja</v>
      </c>
      <c r="D38" s="17" t="str">
        <f>VLOOKUP(A38, 'Clients - Students'!$A$2:$D$50, 4,FALSE)</f>
        <v>Baldcott</v>
      </c>
      <c r="E38" s="17" t="s">
        <v>443</v>
      </c>
      <c r="F38" s="17" t="str">
        <f>VLOOKUP(E38, 'Course Details'!$A$2:$B$22, 2,FALSE)</f>
        <v>Certificate III in Business</v>
      </c>
      <c r="G38" s="17" t="s">
        <v>453</v>
      </c>
      <c r="H38" s="17" t="str">
        <f>VLOOKUP(G38, 'Subject details'!$C$2:$E$100, 2,FALSE)</f>
        <v>BSBXCM301</v>
      </c>
      <c r="I38" s="17" t="str">
        <f>VLOOKUP(G38, 'Subject details'!$C$2:$E$100, 3,FALSE)</f>
        <v>Engage in workplace communication</v>
      </c>
      <c r="J38" s="17" t="s">
        <v>272</v>
      </c>
      <c r="O38" s="17">
        <f>VLOOKUP(H38, 'Subject details'!D:F, 3,FALSE)</f>
        <v>40</v>
      </c>
    </row>
    <row r="39" spans="1:15" x14ac:dyDescent="0.3">
      <c r="A39" s="17">
        <v>210</v>
      </c>
      <c r="B39" s="17" t="str">
        <f>VLOOKUP(A39, 'Clients - Students'!$A$2:$D$50, 2,FALSE)</f>
        <v>Ms</v>
      </c>
      <c r="C39" s="17" t="str">
        <f>VLOOKUP(A39, 'Clients - Students'!$A$2:$D$50, 3,FALSE)</f>
        <v>Sonja</v>
      </c>
      <c r="D39" s="17" t="str">
        <f>VLOOKUP(A39, 'Clients - Students'!$A$2:$D$50, 4,FALSE)</f>
        <v>Baldcott</v>
      </c>
      <c r="E39" s="17" t="s">
        <v>443</v>
      </c>
      <c r="F39" s="17" t="str">
        <f>VLOOKUP(E39, 'Course Details'!$A$2:$B$22, 2,FALSE)</f>
        <v>Certificate III in Business</v>
      </c>
      <c r="G39" s="17" t="s">
        <v>454</v>
      </c>
      <c r="H39" s="17" t="str">
        <f>VLOOKUP(G39, 'Subject details'!$C$2:$E$100, 2,FALSE)</f>
        <v>BSBESB302</v>
      </c>
      <c r="I39" s="17" t="str">
        <f>VLOOKUP(G39, 'Subject details'!$C$2:$E$100, 3,FALSE)</f>
        <v>Develop and present business proposals</v>
      </c>
      <c r="J39" s="17" t="s">
        <v>272</v>
      </c>
      <c r="O39" s="17">
        <f>VLOOKUP(H39, 'Subject details'!D:F, 3,FALSE)</f>
        <v>30</v>
      </c>
    </row>
    <row r="40" spans="1:15" x14ac:dyDescent="0.3">
      <c r="A40" s="17">
        <v>210</v>
      </c>
      <c r="B40" s="17" t="str">
        <f>VLOOKUP(A40, 'Clients - Students'!$A$2:$D$50, 2,FALSE)</f>
        <v>Ms</v>
      </c>
      <c r="C40" s="17" t="str">
        <f>VLOOKUP(A40, 'Clients - Students'!$A$2:$D$50, 3,FALSE)</f>
        <v>Sonja</v>
      </c>
      <c r="D40" s="17" t="str">
        <f>VLOOKUP(A40, 'Clients - Students'!$A$2:$D$50, 4,FALSE)</f>
        <v>Baldcott</v>
      </c>
      <c r="E40" s="17" t="s">
        <v>443</v>
      </c>
      <c r="F40" s="17" t="str">
        <f>VLOOKUP(E40, 'Course Details'!$A$2:$B$22, 2,FALSE)</f>
        <v>Certificate III in Business</v>
      </c>
      <c r="G40" s="17" t="s">
        <v>455</v>
      </c>
      <c r="H40" s="17" t="str">
        <f>VLOOKUP(G40, 'Subject details'!$C$2:$E$100, 2,FALSE)</f>
        <v>BSBOPS302</v>
      </c>
      <c r="I40" s="17" t="str">
        <f>VLOOKUP(G40, 'Subject details'!$C$2:$E$100, 3,FALSE)</f>
        <v>Identify business risk</v>
      </c>
      <c r="J40" s="17" t="s">
        <v>272</v>
      </c>
      <c r="O40" s="17">
        <f>VLOOKUP(H40, 'Subject details'!D:F, 3,FALSE)</f>
        <v>40</v>
      </c>
    </row>
    <row r="41" spans="1:15" x14ac:dyDescent="0.3">
      <c r="A41" s="17">
        <v>210</v>
      </c>
      <c r="B41" s="17" t="str">
        <f>VLOOKUP(A41, 'Clients - Students'!$A$2:$D$50, 2,FALSE)</f>
        <v>Ms</v>
      </c>
      <c r="C41" s="17" t="str">
        <f>VLOOKUP(A41, 'Clients - Students'!$A$2:$D$50, 3,FALSE)</f>
        <v>Sonja</v>
      </c>
      <c r="D41" s="17" t="str">
        <f>VLOOKUP(A41, 'Clients - Students'!$A$2:$D$50, 4,FALSE)</f>
        <v>Baldcott</v>
      </c>
      <c r="E41" s="17" t="s">
        <v>443</v>
      </c>
      <c r="F41" s="17" t="str">
        <f>VLOOKUP(E41, 'Course Details'!$A$2:$B$22, 2,FALSE)</f>
        <v>Certificate III in Business</v>
      </c>
      <c r="G41" s="17" t="s">
        <v>456</v>
      </c>
      <c r="H41" s="17" t="str">
        <f>VLOOKUP(G41, 'Subject details'!$C$2:$E$100, 2,FALSE)</f>
        <v>BSBPEF301</v>
      </c>
      <c r="I41" s="17" t="str">
        <f>VLOOKUP(G41, 'Subject details'!$C$2:$E$100, 3,FALSE)</f>
        <v>Organise personal work priorities</v>
      </c>
      <c r="J41" s="17" t="s">
        <v>272</v>
      </c>
      <c r="O41" s="17">
        <f>VLOOKUP(H41, 'Subject details'!D:F, 3,FALSE)</f>
        <v>30</v>
      </c>
    </row>
    <row r="42" spans="1:15" x14ac:dyDescent="0.3">
      <c r="A42" s="17">
        <v>210</v>
      </c>
      <c r="B42" s="17" t="str">
        <f>VLOOKUP(A42, 'Clients - Students'!$A$2:$D$50, 2,FALSE)</f>
        <v>Ms</v>
      </c>
      <c r="C42" s="17" t="str">
        <f>VLOOKUP(A42, 'Clients - Students'!$A$2:$D$50, 3,FALSE)</f>
        <v>Sonja</v>
      </c>
      <c r="D42" s="17" t="str">
        <f>VLOOKUP(A42, 'Clients - Students'!$A$2:$D$50, 4,FALSE)</f>
        <v>Baldcott</v>
      </c>
      <c r="E42" s="17" t="s">
        <v>443</v>
      </c>
      <c r="F42" s="17" t="str">
        <f>VLOOKUP(E42, 'Course Details'!$A$2:$B$22, 2,FALSE)</f>
        <v>Certificate III in Business</v>
      </c>
      <c r="G42" s="17" t="s">
        <v>457</v>
      </c>
      <c r="H42" s="17" t="str">
        <f>VLOOKUP(G42, 'Subject details'!$C$2:$E$100, 2,FALSE)</f>
        <v>BSBSTR301</v>
      </c>
      <c r="I42" s="17" t="str">
        <f>VLOOKUP(G42, 'Subject details'!$C$2:$E$100, 3,FALSE)</f>
        <v>Contribute to continuous improvement</v>
      </c>
      <c r="J42" s="17" t="s">
        <v>272</v>
      </c>
      <c r="O42" s="17">
        <f>VLOOKUP(H42, 'Subject details'!D:F, 3,FALSE)</f>
        <v>40</v>
      </c>
    </row>
    <row r="43" spans="1:15" x14ac:dyDescent="0.3">
      <c r="A43" s="17">
        <v>210</v>
      </c>
      <c r="B43" s="17" t="str">
        <f>VLOOKUP(A43, 'Clients - Students'!$A$2:$D$50, 2,FALSE)</f>
        <v>Ms</v>
      </c>
      <c r="C43" s="17" t="str">
        <f>VLOOKUP(A43, 'Clients - Students'!$A$2:$D$50, 3,FALSE)</f>
        <v>Sonja</v>
      </c>
      <c r="D43" s="17" t="str">
        <f>VLOOKUP(A43, 'Clients - Students'!$A$2:$D$50, 4,FALSE)</f>
        <v>Baldcott</v>
      </c>
      <c r="E43" s="17" t="s">
        <v>443</v>
      </c>
      <c r="F43" s="17" t="str">
        <f>VLOOKUP(E43, 'Course Details'!$A$2:$B$22, 2,FALSE)</f>
        <v>Certificate III in Business</v>
      </c>
      <c r="G43" s="17" t="s">
        <v>458</v>
      </c>
      <c r="H43" s="17" t="str">
        <f>VLOOKUP(G43, 'Subject details'!$C$2:$E$100, 2,FALSE)</f>
        <v>BSBPMG430</v>
      </c>
      <c r="I43" s="17" t="str">
        <f>VLOOKUP(G43, 'Subject details'!$C$2:$E$100, 3,FALSE)</f>
        <v>Undertake project work</v>
      </c>
      <c r="J43" s="17" t="s">
        <v>272</v>
      </c>
      <c r="O43" s="17">
        <f>VLOOKUP(H43, 'Subject details'!D:F, 3,FALSE)</f>
        <v>60</v>
      </c>
    </row>
    <row r="44" spans="1:15" x14ac:dyDescent="0.3">
      <c r="A44" s="17">
        <v>210</v>
      </c>
      <c r="B44" s="17" t="str">
        <f>VLOOKUP(A44, 'Clients - Students'!$A$2:$D$50, 2,FALSE)</f>
        <v>Ms</v>
      </c>
      <c r="C44" s="17" t="str">
        <f>VLOOKUP(A44, 'Clients - Students'!$A$2:$D$50, 3,FALSE)</f>
        <v>Sonja</v>
      </c>
      <c r="D44" s="17" t="str">
        <f>VLOOKUP(A44, 'Clients - Students'!$A$2:$D$50, 4,FALSE)</f>
        <v>Baldcott</v>
      </c>
      <c r="E44" s="17" t="s">
        <v>443</v>
      </c>
      <c r="F44" s="17" t="str">
        <f>VLOOKUP(E44, 'Course Details'!$A$2:$B$22, 2,FALSE)</f>
        <v>Certificate III in Business</v>
      </c>
      <c r="G44" s="17" t="s">
        <v>459</v>
      </c>
      <c r="H44" s="17" t="str">
        <f>VLOOKUP(G44, 'Subject details'!$C$2:$E$100, 2,FALSE)</f>
        <v>BSBOPS306</v>
      </c>
      <c r="I44" s="17" t="str">
        <f>VLOOKUP(G44, 'Subject details'!$C$2:$E$100, 3,FALSE)</f>
        <v>Record stakeholder interactions</v>
      </c>
      <c r="J44" s="17" t="s">
        <v>272</v>
      </c>
      <c r="O44" s="17">
        <f>VLOOKUP(H44, 'Subject details'!D:F, 3,FALSE)</f>
        <v>30</v>
      </c>
    </row>
    <row r="45" spans="1:15" x14ac:dyDescent="0.3">
      <c r="A45" s="17">
        <v>210</v>
      </c>
      <c r="B45" s="17" t="str">
        <f>VLOOKUP(A45, 'Clients - Students'!$A$2:$D$50, 2,FALSE)</f>
        <v>Ms</v>
      </c>
      <c r="C45" s="17" t="str">
        <f>VLOOKUP(A45, 'Clients - Students'!$A$2:$D$50, 3,FALSE)</f>
        <v>Sonja</v>
      </c>
      <c r="D45" s="17" t="str">
        <f>VLOOKUP(A45, 'Clients - Students'!$A$2:$D$50, 4,FALSE)</f>
        <v>Baldcott</v>
      </c>
      <c r="E45" s="17" t="s">
        <v>443</v>
      </c>
      <c r="F45" s="17" t="str">
        <f>VLOOKUP(E45, 'Course Details'!$A$2:$B$22, 2,FALSE)</f>
        <v>Certificate III in Business</v>
      </c>
      <c r="G45" s="17" t="s">
        <v>460</v>
      </c>
      <c r="H45" s="17" t="str">
        <f>VLOOKUP(G45, 'Subject details'!$C$2:$E$100, 2,FALSE)</f>
        <v>BSBWRT311</v>
      </c>
      <c r="I45" s="17" t="str">
        <f>VLOOKUP(G45, 'Subject details'!$C$2:$E$100, 3,FALSE)</f>
        <v>Write simple documents</v>
      </c>
      <c r="J45" s="17" t="s">
        <v>272</v>
      </c>
      <c r="O45" s="17">
        <f>VLOOKUP(H45, 'Subject details'!D:F, 3,FALSE)</f>
        <v>30</v>
      </c>
    </row>
    <row r="46" spans="1:15" x14ac:dyDescent="0.3">
      <c r="A46" s="17">
        <v>211</v>
      </c>
      <c r="B46" s="17" t="str">
        <f>VLOOKUP(A46, 'Clients - Students'!$A$2:$D$50, 2,FALSE)</f>
        <v>Mr</v>
      </c>
      <c r="C46" s="17" t="str">
        <f>VLOOKUP(A46, 'Clients - Students'!$A$2:$D$50, 3,FALSE)</f>
        <v>Adrian</v>
      </c>
      <c r="D46" s="17" t="str">
        <f>VLOOKUP(A46, 'Clients - Students'!$A$2:$D$50, 4,FALSE)</f>
        <v>Castillo</v>
      </c>
      <c r="E46" s="17" t="s">
        <v>443</v>
      </c>
      <c r="F46" s="17" t="str">
        <f>VLOOKUP(E46, 'Course Details'!$A$2:$B$22, 2,FALSE)</f>
        <v>Certificate III in Business</v>
      </c>
      <c r="G46" s="17" t="s">
        <v>448</v>
      </c>
      <c r="H46" s="17" t="str">
        <f>VLOOKUP(G46, 'Subject details'!$C$2:$E$100, 2,FALSE)</f>
        <v>BSBCRT311</v>
      </c>
      <c r="I46" s="17" t="str">
        <f>VLOOKUP(G46, 'Subject details'!$C$2:$E$100, 3,FALSE)</f>
        <v>Apply critical thinking skills in a team environment</v>
      </c>
      <c r="J46" s="17" t="s">
        <v>272</v>
      </c>
      <c r="O46" s="17">
        <f>VLOOKUP(H46, 'Subject details'!D:F, 3,FALSE)</f>
        <v>40</v>
      </c>
    </row>
    <row r="47" spans="1:15" x14ac:dyDescent="0.3">
      <c r="A47" s="17">
        <v>211</v>
      </c>
      <c r="B47" s="17" t="str">
        <f>VLOOKUP(A47, 'Clients - Students'!$A$2:$D$50, 2,FALSE)</f>
        <v>Mr</v>
      </c>
      <c r="C47" s="17" t="str">
        <f>VLOOKUP(A47, 'Clients - Students'!$A$2:$D$50, 3,FALSE)</f>
        <v>Adrian</v>
      </c>
      <c r="D47" s="17" t="str">
        <f>VLOOKUP(A47, 'Clients - Students'!$A$2:$D$50, 4,FALSE)</f>
        <v>Castillo</v>
      </c>
      <c r="E47" s="17" t="s">
        <v>443</v>
      </c>
      <c r="F47" s="17" t="str">
        <f>VLOOKUP(E47, 'Course Details'!$A$2:$B$22, 2,FALSE)</f>
        <v>Certificate III in Business</v>
      </c>
      <c r="G47" s="17" t="s">
        <v>449</v>
      </c>
      <c r="H47" s="17" t="str">
        <f>VLOOKUP(G47, 'Subject details'!$C$2:$E$100, 2,FALSE)</f>
        <v>BSBTWK301</v>
      </c>
      <c r="I47" s="17" t="str">
        <f>VLOOKUP(G47, 'Subject details'!$C$2:$E$100, 3,FALSE)</f>
        <v>Use inclusive work practices</v>
      </c>
      <c r="J47" s="17" t="s">
        <v>272</v>
      </c>
      <c r="O47" s="17">
        <f>VLOOKUP(H47, 'Subject details'!D:F, 3,FALSE)</f>
        <v>30</v>
      </c>
    </row>
    <row r="48" spans="1:15" x14ac:dyDescent="0.3">
      <c r="A48" s="17">
        <v>211</v>
      </c>
      <c r="B48" s="17" t="str">
        <f>VLOOKUP(A48, 'Clients - Students'!$A$2:$D$50, 2,FALSE)</f>
        <v>Mr</v>
      </c>
      <c r="C48" s="17" t="str">
        <f>VLOOKUP(A48, 'Clients - Students'!$A$2:$D$50, 3,FALSE)</f>
        <v>Adrian</v>
      </c>
      <c r="D48" s="17" t="str">
        <f>VLOOKUP(A48, 'Clients - Students'!$A$2:$D$50, 4,FALSE)</f>
        <v>Castillo</v>
      </c>
      <c r="E48" s="17" t="s">
        <v>443</v>
      </c>
      <c r="F48" s="17" t="str">
        <f>VLOOKUP(E48, 'Course Details'!$A$2:$B$22, 2,FALSE)</f>
        <v>Certificate III in Business</v>
      </c>
      <c r="G48" s="17" t="s">
        <v>450</v>
      </c>
      <c r="H48" s="17" t="str">
        <f>VLOOKUP(G48, 'Subject details'!$C$2:$E$100, 2,FALSE)</f>
        <v>BSBPEF201</v>
      </c>
      <c r="I48" s="17" t="str">
        <f>VLOOKUP(G48, 'Subject details'!$C$2:$E$100, 3,FALSE)</f>
        <v>Support personal wellbeing in the workplace</v>
      </c>
      <c r="J48" s="17" t="s">
        <v>272</v>
      </c>
      <c r="O48" s="17">
        <f>VLOOKUP(H48, 'Subject details'!D:F, 3,FALSE)</f>
        <v>50</v>
      </c>
    </row>
    <row r="49" spans="1:15" x14ac:dyDescent="0.3">
      <c r="A49" s="17">
        <v>211</v>
      </c>
      <c r="B49" s="17" t="str">
        <f>VLOOKUP(A49, 'Clients - Students'!$A$2:$D$50, 2,FALSE)</f>
        <v>Mr</v>
      </c>
      <c r="C49" s="17" t="str">
        <f>VLOOKUP(A49, 'Clients - Students'!$A$2:$D$50, 3,FALSE)</f>
        <v>Adrian</v>
      </c>
      <c r="D49" s="17" t="str">
        <f>VLOOKUP(A49, 'Clients - Students'!$A$2:$D$50, 4,FALSE)</f>
        <v>Castillo</v>
      </c>
      <c r="E49" s="17" t="s">
        <v>443</v>
      </c>
      <c r="F49" s="17" t="str">
        <f>VLOOKUP(E49, 'Course Details'!$A$2:$B$22, 2,FALSE)</f>
        <v>Certificate III in Business</v>
      </c>
      <c r="G49" s="17" t="s">
        <v>451</v>
      </c>
      <c r="H49" s="17" t="str">
        <f>VLOOKUP(G49, 'Subject details'!$C$2:$E$100, 2,FALSE)</f>
        <v>BSBWHS311</v>
      </c>
      <c r="I49" s="17" t="str">
        <f>VLOOKUP(G49, 'Subject details'!$C$2:$E$100, 3,FALSE)</f>
        <v>Assist with maintaining workplace safety</v>
      </c>
      <c r="J49" s="17" t="s">
        <v>272</v>
      </c>
      <c r="O49" s="17">
        <f>VLOOKUP(H49, 'Subject details'!D:F, 3,FALSE)</f>
        <v>40</v>
      </c>
    </row>
    <row r="50" spans="1:15" x14ac:dyDescent="0.3">
      <c r="A50" s="17">
        <v>211</v>
      </c>
      <c r="B50" s="17" t="str">
        <f>VLOOKUP(A50, 'Clients - Students'!$A$2:$D$50, 2,FALSE)</f>
        <v>Mr</v>
      </c>
      <c r="C50" s="17" t="str">
        <f>VLOOKUP(A50, 'Clients - Students'!$A$2:$D$50, 3,FALSE)</f>
        <v>Adrian</v>
      </c>
      <c r="D50" s="17" t="str">
        <f>VLOOKUP(A50, 'Clients - Students'!$A$2:$D$50, 4,FALSE)</f>
        <v>Castillo</v>
      </c>
      <c r="E50" s="17" t="s">
        <v>443</v>
      </c>
      <c r="F50" s="17" t="str">
        <f>VLOOKUP(E50, 'Course Details'!$A$2:$B$22, 2,FALSE)</f>
        <v>Certificate III in Business</v>
      </c>
      <c r="G50" s="17" t="s">
        <v>452</v>
      </c>
      <c r="H50" s="17" t="str">
        <f>VLOOKUP(G50, 'Subject details'!$C$2:$E$100, 2,FALSE)</f>
        <v>BSBSUS211</v>
      </c>
      <c r="I50" s="17" t="str">
        <f>VLOOKUP(G50, 'Subject details'!$C$2:$E$100, 3,FALSE)</f>
        <v>Participate in sustainable work practices</v>
      </c>
      <c r="J50" s="17" t="s">
        <v>272</v>
      </c>
      <c r="O50" s="17">
        <f>VLOOKUP(H50, 'Subject details'!D:F, 3,FALSE)</f>
        <v>20</v>
      </c>
    </row>
    <row r="51" spans="1:15" x14ac:dyDescent="0.3">
      <c r="A51" s="17">
        <v>211</v>
      </c>
      <c r="B51" s="17" t="str">
        <f>VLOOKUP(A51, 'Clients - Students'!$A$2:$D$50, 2,FALSE)</f>
        <v>Mr</v>
      </c>
      <c r="C51" s="17" t="str">
        <f>VLOOKUP(A51, 'Clients - Students'!$A$2:$D$50, 3,FALSE)</f>
        <v>Adrian</v>
      </c>
      <c r="D51" s="17" t="str">
        <f>VLOOKUP(A51, 'Clients - Students'!$A$2:$D$50, 4,FALSE)</f>
        <v>Castillo</v>
      </c>
      <c r="E51" s="17" t="s">
        <v>443</v>
      </c>
      <c r="F51" s="17" t="str">
        <f>VLOOKUP(E51, 'Course Details'!$A$2:$B$22, 2,FALSE)</f>
        <v>Certificate III in Business</v>
      </c>
      <c r="G51" s="17" t="s">
        <v>453</v>
      </c>
      <c r="H51" s="17" t="str">
        <f>VLOOKUP(G51, 'Subject details'!$C$2:$E$100, 2,FALSE)</f>
        <v>BSBXCM301</v>
      </c>
      <c r="I51" s="17" t="str">
        <f>VLOOKUP(G51, 'Subject details'!$C$2:$E$100, 3,FALSE)</f>
        <v>Engage in workplace communication</v>
      </c>
      <c r="J51" s="17" t="s">
        <v>272</v>
      </c>
      <c r="O51" s="17">
        <f>VLOOKUP(H51, 'Subject details'!D:F, 3,FALSE)</f>
        <v>40</v>
      </c>
    </row>
    <row r="52" spans="1:15" x14ac:dyDescent="0.3">
      <c r="A52" s="17">
        <v>211</v>
      </c>
      <c r="B52" s="17" t="str">
        <f>VLOOKUP(A52, 'Clients - Students'!$A$2:$D$50, 2,FALSE)</f>
        <v>Mr</v>
      </c>
      <c r="C52" s="17" t="str">
        <f>VLOOKUP(A52, 'Clients - Students'!$A$2:$D$50, 3,FALSE)</f>
        <v>Adrian</v>
      </c>
      <c r="D52" s="17" t="str">
        <f>VLOOKUP(A52, 'Clients - Students'!$A$2:$D$50, 4,FALSE)</f>
        <v>Castillo</v>
      </c>
      <c r="E52" s="17" t="s">
        <v>443</v>
      </c>
      <c r="F52" s="17" t="str">
        <f>VLOOKUP(E52, 'Course Details'!$A$2:$B$22, 2,FALSE)</f>
        <v>Certificate III in Business</v>
      </c>
      <c r="G52" s="17" t="s">
        <v>454</v>
      </c>
      <c r="H52" s="17" t="str">
        <f>VLOOKUP(G52, 'Subject details'!$C$2:$E$100, 2,FALSE)</f>
        <v>BSBESB302</v>
      </c>
      <c r="I52" s="17" t="str">
        <f>VLOOKUP(G52, 'Subject details'!$C$2:$E$100, 3,FALSE)</f>
        <v>Develop and present business proposals</v>
      </c>
      <c r="J52" s="17" t="s">
        <v>272</v>
      </c>
      <c r="O52" s="17">
        <f>VLOOKUP(H52, 'Subject details'!D:F, 3,FALSE)</f>
        <v>30</v>
      </c>
    </row>
    <row r="53" spans="1:15" x14ac:dyDescent="0.3">
      <c r="A53" s="17">
        <v>211</v>
      </c>
      <c r="B53" s="17" t="str">
        <f>VLOOKUP(A53, 'Clients - Students'!$A$2:$D$50, 2,FALSE)</f>
        <v>Mr</v>
      </c>
      <c r="C53" s="17" t="str">
        <f>VLOOKUP(A53, 'Clients - Students'!$A$2:$D$50, 3,FALSE)</f>
        <v>Adrian</v>
      </c>
      <c r="D53" s="17" t="str">
        <f>VLOOKUP(A53, 'Clients - Students'!$A$2:$D$50, 4,FALSE)</f>
        <v>Castillo</v>
      </c>
      <c r="E53" s="17" t="s">
        <v>443</v>
      </c>
      <c r="F53" s="17" t="str">
        <f>VLOOKUP(E53, 'Course Details'!$A$2:$B$22, 2,FALSE)</f>
        <v>Certificate III in Business</v>
      </c>
      <c r="G53" s="17" t="s">
        <v>455</v>
      </c>
      <c r="H53" s="17" t="str">
        <f>VLOOKUP(G53, 'Subject details'!$C$2:$E$100, 2,FALSE)</f>
        <v>BSBOPS302</v>
      </c>
      <c r="I53" s="17" t="str">
        <f>VLOOKUP(G53, 'Subject details'!$C$2:$E$100, 3,FALSE)</f>
        <v>Identify business risk</v>
      </c>
      <c r="J53" s="17" t="s">
        <v>272</v>
      </c>
      <c r="O53" s="17">
        <f>VLOOKUP(H53, 'Subject details'!D:F, 3,FALSE)</f>
        <v>40</v>
      </c>
    </row>
    <row r="54" spans="1:15" x14ac:dyDescent="0.3">
      <c r="A54" s="17">
        <v>211</v>
      </c>
      <c r="B54" s="17" t="str">
        <f>VLOOKUP(A54, 'Clients - Students'!$A$2:$D$50, 2,FALSE)</f>
        <v>Mr</v>
      </c>
      <c r="C54" s="17" t="str">
        <f>VLOOKUP(A54, 'Clients - Students'!$A$2:$D$50, 3,FALSE)</f>
        <v>Adrian</v>
      </c>
      <c r="D54" s="17" t="str">
        <f>VLOOKUP(A54, 'Clients - Students'!$A$2:$D$50, 4,FALSE)</f>
        <v>Castillo</v>
      </c>
      <c r="E54" s="17" t="s">
        <v>443</v>
      </c>
      <c r="F54" s="17" t="str">
        <f>VLOOKUP(E54, 'Course Details'!$A$2:$B$22, 2,FALSE)</f>
        <v>Certificate III in Business</v>
      </c>
      <c r="G54" s="17" t="s">
        <v>456</v>
      </c>
      <c r="H54" s="17" t="str">
        <f>VLOOKUP(G54, 'Subject details'!$C$2:$E$100, 2,FALSE)</f>
        <v>BSBPEF301</v>
      </c>
      <c r="I54" s="17" t="str">
        <f>VLOOKUP(G54, 'Subject details'!$C$2:$E$100, 3,FALSE)</f>
        <v>Organise personal work priorities</v>
      </c>
      <c r="J54" s="17" t="s">
        <v>272</v>
      </c>
      <c r="O54" s="17">
        <f>VLOOKUP(H54, 'Subject details'!D:F, 3,FALSE)</f>
        <v>30</v>
      </c>
    </row>
    <row r="55" spans="1:15" x14ac:dyDescent="0.3">
      <c r="A55" s="17">
        <v>211</v>
      </c>
      <c r="B55" s="17" t="str">
        <f>VLOOKUP(A55, 'Clients - Students'!$A$2:$D$50, 2,FALSE)</f>
        <v>Mr</v>
      </c>
      <c r="C55" s="17" t="str">
        <f>VLOOKUP(A55, 'Clients - Students'!$A$2:$D$50, 3,FALSE)</f>
        <v>Adrian</v>
      </c>
      <c r="D55" s="17" t="str">
        <f>VLOOKUP(A55, 'Clients - Students'!$A$2:$D$50, 4,FALSE)</f>
        <v>Castillo</v>
      </c>
      <c r="E55" s="17" t="s">
        <v>443</v>
      </c>
      <c r="F55" s="17" t="str">
        <f>VLOOKUP(E55, 'Course Details'!$A$2:$B$22, 2,FALSE)</f>
        <v>Certificate III in Business</v>
      </c>
      <c r="G55" s="17" t="s">
        <v>457</v>
      </c>
      <c r="H55" s="17" t="str">
        <f>VLOOKUP(G55, 'Subject details'!$C$2:$E$100, 2,FALSE)</f>
        <v>BSBSTR301</v>
      </c>
      <c r="I55" s="17" t="str">
        <f>VLOOKUP(G55, 'Subject details'!$C$2:$E$100, 3,FALSE)</f>
        <v>Contribute to continuous improvement</v>
      </c>
      <c r="J55" s="17" t="s">
        <v>272</v>
      </c>
      <c r="O55" s="17">
        <f>VLOOKUP(H55, 'Subject details'!D:F, 3,FALSE)</f>
        <v>40</v>
      </c>
    </row>
    <row r="56" spans="1:15" x14ac:dyDescent="0.3">
      <c r="A56" s="17">
        <v>211</v>
      </c>
      <c r="B56" s="17" t="str">
        <f>VLOOKUP(A56, 'Clients - Students'!$A$2:$D$50, 2,FALSE)</f>
        <v>Mr</v>
      </c>
      <c r="C56" s="17" t="str">
        <f>VLOOKUP(A56, 'Clients - Students'!$A$2:$D$50, 3,FALSE)</f>
        <v>Adrian</v>
      </c>
      <c r="D56" s="17" t="str">
        <f>VLOOKUP(A56, 'Clients - Students'!$A$2:$D$50, 4,FALSE)</f>
        <v>Castillo</v>
      </c>
      <c r="E56" s="17" t="s">
        <v>443</v>
      </c>
      <c r="F56" s="17" t="str">
        <f>VLOOKUP(E56, 'Course Details'!$A$2:$B$22, 2,FALSE)</f>
        <v>Certificate III in Business</v>
      </c>
      <c r="G56" s="17" t="s">
        <v>458</v>
      </c>
      <c r="H56" s="17" t="str">
        <f>VLOOKUP(G56, 'Subject details'!$C$2:$E$100, 2,FALSE)</f>
        <v>BSBPMG430</v>
      </c>
      <c r="I56" s="17" t="str">
        <f>VLOOKUP(G56, 'Subject details'!$C$2:$E$100, 3,FALSE)</f>
        <v>Undertake project work</v>
      </c>
      <c r="J56" s="17" t="s">
        <v>272</v>
      </c>
      <c r="O56" s="17">
        <f>VLOOKUP(H56, 'Subject details'!D:F, 3,FALSE)</f>
        <v>60</v>
      </c>
    </row>
    <row r="57" spans="1:15" x14ac:dyDescent="0.3">
      <c r="A57" s="17">
        <v>211</v>
      </c>
      <c r="B57" s="17" t="str">
        <f>VLOOKUP(A57, 'Clients - Students'!$A$2:$D$50, 2,FALSE)</f>
        <v>Mr</v>
      </c>
      <c r="C57" s="17" t="str">
        <f>VLOOKUP(A57, 'Clients - Students'!$A$2:$D$50, 3,FALSE)</f>
        <v>Adrian</v>
      </c>
      <c r="D57" s="17" t="str">
        <f>VLOOKUP(A57, 'Clients - Students'!$A$2:$D$50, 4,FALSE)</f>
        <v>Castillo</v>
      </c>
      <c r="E57" s="17" t="s">
        <v>443</v>
      </c>
      <c r="F57" s="17" t="str">
        <f>VLOOKUP(E57, 'Course Details'!$A$2:$B$22, 2,FALSE)</f>
        <v>Certificate III in Business</v>
      </c>
      <c r="G57" s="17" t="s">
        <v>459</v>
      </c>
      <c r="H57" s="17" t="str">
        <f>VLOOKUP(G57, 'Subject details'!$C$2:$E$100, 2,FALSE)</f>
        <v>BSBOPS306</v>
      </c>
      <c r="I57" s="17" t="str">
        <f>VLOOKUP(G57, 'Subject details'!$C$2:$E$100, 3,FALSE)</f>
        <v>Record stakeholder interactions</v>
      </c>
      <c r="J57" s="17" t="s">
        <v>272</v>
      </c>
      <c r="O57" s="17">
        <f>VLOOKUP(H57, 'Subject details'!D:F, 3,FALSE)</f>
        <v>30</v>
      </c>
    </row>
    <row r="58" spans="1:15" x14ac:dyDescent="0.3">
      <c r="A58" s="17">
        <v>211</v>
      </c>
      <c r="B58" s="17" t="str">
        <f>VLOOKUP(A58, 'Clients - Students'!$A$2:$D$50, 2,FALSE)</f>
        <v>Mr</v>
      </c>
      <c r="C58" s="17" t="str">
        <f>VLOOKUP(A58, 'Clients - Students'!$A$2:$D$50, 3,FALSE)</f>
        <v>Adrian</v>
      </c>
      <c r="D58" s="17" t="str">
        <f>VLOOKUP(A58, 'Clients - Students'!$A$2:$D$50, 4,FALSE)</f>
        <v>Castillo</v>
      </c>
      <c r="E58" s="17" t="s">
        <v>443</v>
      </c>
      <c r="F58" s="17" t="str">
        <f>VLOOKUP(E58, 'Course Details'!$A$2:$B$22, 2,FALSE)</f>
        <v>Certificate III in Business</v>
      </c>
      <c r="G58" s="17" t="s">
        <v>460</v>
      </c>
      <c r="H58" s="17" t="str">
        <f>VLOOKUP(G58, 'Subject details'!$C$2:$E$100, 2,FALSE)</f>
        <v>BSBWRT311</v>
      </c>
      <c r="I58" s="17" t="str">
        <f>VLOOKUP(G58, 'Subject details'!$C$2:$E$100, 3,FALSE)</f>
        <v>Write simple documents</v>
      </c>
      <c r="J58" s="17" t="s">
        <v>272</v>
      </c>
      <c r="O58" s="17">
        <f>VLOOKUP(H58, 'Subject details'!D:F, 3,FALSE)</f>
        <v>30</v>
      </c>
    </row>
    <row r="59" spans="1:15" x14ac:dyDescent="0.3">
      <c r="A59" s="17">
        <v>212</v>
      </c>
      <c r="B59" s="17" t="str">
        <f>VLOOKUP(A59, 'Clients - Students'!$A$2:$D$50, 2,FALSE)</f>
        <v>Ms</v>
      </c>
      <c r="C59" s="17" t="str">
        <f>VLOOKUP(A59, 'Clients - Students'!$A$2:$D$50, 3,FALSE)</f>
        <v>Jasmine</v>
      </c>
      <c r="D59" s="17" t="str">
        <f>VLOOKUP(A59, 'Clients - Students'!$A$2:$D$50, 4,FALSE)</f>
        <v>Hendich</v>
      </c>
      <c r="E59" s="17" t="s">
        <v>443</v>
      </c>
      <c r="F59" s="17" t="str">
        <f>VLOOKUP(E59, 'Course Details'!$A$2:$B$22, 2,FALSE)</f>
        <v>Certificate III in Business</v>
      </c>
      <c r="G59" s="17" t="s">
        <v>448</v>
      </c>
      <c r="H59" s="17" t="str">
        <f>VLOOKUP(G59, 'Subject details'!$C$2:$E$100, 2,FALSE)</f>
        <v>BSBCRT311</v>
      </c>
      <c r="I59" s="17" t="str">
        <f>VLOOKUP(G59, 'Subject details'!$C$2:$E$100, 3,FALSE)</f>
        <v>Apply critical thinking skills in a team environment</v>
      </c>
      <c r="J59" s="17" t="s">
        <v>272</v>
      </c>
      <c r="O59" s="17">
        <f>VLOOKUP(H59, 'Subject details'!D:F, 3,FALSE)</f>
        <v>40</v>
      </c>
    </row>
    <row r="60" spans="1:15" x14ac:dyDescent="0.3">
      <c r="A60" s="17">
        <v>212</v>
      </c>
      <c r="B60" s="17" t="str">
        <f>VLOOKUP(A60, 'Clients - Students'!$A$2:$D$50, 2,FALSE)</f>
        <v>Ms</v>
      </c>
      <c r="C60" s="17" t="str">
        <f>VLOOKUP(A60, 'Clients - Students'!$A$2:$D$50, 3,FALSE)</f>
        <v>Jasmine</v>
      </c>
      <c r="D60" s="17" t="str">
        <f>VLOOKUP(A60, 'Clients - Students'!$A$2:$D$50, 4,FALSE)</f>
        <v>Hendich</v>
      </c>
      <c r="E60" s="17" t="s">
        <v>443</v>
      </c>
      <c r="F60" s="17" t="str">
        <f>VLOOKUP(E60, 'Course Details'!$A$2:$B$22, 2,FALSE)</f>
        <v>Certificate III in Business</v>
      </c>
      <c r="G60" s="17" t="s">
        <v>449</v>
      </c>
      <c r="H60" s="17" t="str">
        <f>VLOOKUP(G60, 'Subject details'!$C$2:$E$100, 2,FALSE)</f>
        <v>BSBTWK301</v>
      </c>
      <c r="I60" s="17" t="str">
        <f>VLOOKUP(G60, 'Subject details'!$C$2:$E$100, 3,FALSE)</f>
        <v>Use inclusive work practices</v>
      </c>
      <c r="J60" s="17" t="s">
        <v>272</v>
      </c>
      <c r="O60" s="17">
        <f>VLOOKUP(H60, 'Subject details'!D:F, 3,FALSE)</f>
        <v>30</v>
      </c>
    </row>
    <row r="61" spans="1:15" x14ac:dyDescent="0.3">
      <c r="A61" s="17">
        <v>212</v>
      </c>
      <c r="B61" s="17" t="str">
        <f>VLOOKUP(A61, 'Clients - Students'!$A$2:$D$50, 2,FALSE)</f>
        <v>Ms</v>
      </c>
      <c r="C61" s="17" t="str">
        <f>VLOOKUP(A61, 'Clients - Students'!$A$2:$D$50, 3,FALSE)</f>
        <v>Jasmine</v>
      </c>
      <c r="D61" s="17" t="str">
        <f>VLOOKUP(A61, 'Clients - Students'!$A$2:$D$50, 4,FALSE)</f>
        <v>Hendich</v>
      </c>
      <c r="E61" s="17" t="s">
        <v>443</v>
      </c>
      <c r="F61" s="17" t="str">
        <f>VLOOKUP(E61, 'Course Details'!$A$2:$B$22, 2,FALSE)</f>
        <v>Certificate III in Business</v>
      </c>
      <c r="G61" s="17" t="s">
        <v>450</v>
      </c>
      <c r="H61" s="17" t="str">
        <f>VLOOKUP(G61, 'Subject details'!$C$2:$E$100, 2,FALSE)</f>
        <v>BSBPEF201</v>
      </c>
      <c r="I61" s="17" t="str">
        <f>VLOOKUP(G61, 'Subject details'!$C$2:$E$100, 3,FALSE)</f>
        <v>Support personal wellbeing in the workplace</v>
      </c>
      <c r="J61" s="17" t="s">
        <v>272</v>
      </c>
      <c r="O61" s="17">
        <f>VLOOKUP(H61, 'Subject details'!D:F, 3,FALSE)</f>
        <v>50</v>
      </c>
    </row>
    <row r="62" spans="1:15" x14ac:dyDescent="0.3">
      <c r="A62" s="17">
        <v>212</v>
      </c>
      <c r="B62" s="17" t="str">
        <f>VLOOKUP(A62, 'Clients - Students'!$A$2:$D$50, 2,FALSE)</f>
        <v>Ms</v>
      </c>
      <c r="C62" s="17" t="str">
        <f>VLOOKUP(A62, 'Clients - Students'!$A$2:$D$50, 3,FALSE)</f>
        <v>Jasmine</v>
      </c>
      <c r="D62" s="17" t="str">
        <f>VLOOKUP(A62, 'Clients - Students'!$A$2:$D$50, 4,FALSE)</f>
        <v>Hendich</v>
      </c>
      <c r="E62" s="17" t="s">
        <v>443</v>
      </c>
      <c r="F62" s="17" t="str">
        <f>VLOOKUP(E62, 'Course Details'!$A$2:$B$22, 2,FALSE)</f>
        <v>Certificate III in Business</v>
      </c>
      <c r="G62" s="17" t="s">
        <v>451</v>
      </c>
      <c r="H62" s="17" t="str">
        <f>VLOOKUP(G62, 'Subject details'!$C$2:$E$100, 2,FALSE)</f>
        <v>BSBWHS311</v>
      </c>
      <c r="I62" s="17" t="str">
        <f>VLOOKUP(G62, 'Subject details'!$C$2:$E$100, 3,FALSE)</f>
        <v>Assist with maintaining workplace safety</v>
      </c>
      <c r="J62" s="17" t="s">
        <v>272</v>
      </c>
      <c r="O62" s="17">
        <f>VLOOKUP(H62, 'Subject details'!D:F, 3,FALSE)</f>
        <v>40</v>
      </c>
    </row>
    <row r="63" spans="1:15" x14ac:dyDescent="0.3">
      <c r="A63" s="17">
        <v>212</v>
      </c>
      <c r="B63" s="17" t="str">
        <f>VLOOKUP(A63, 'Clients - Students'!$A$2:$D$50, 2,FALSE)</f>
        <v>Ms</v>
      </c>
      <c r="C63" s="17" t="str">
        <f>VLOOKUP(A63, 'Clients - Students'!$A$2:$D$50, 3,FALSE)</f>
        <v>Jasmine</v>
      </c>
      <c r="D63" s="17" t="str">
        <f>VLOOKUP(A63, 'Clients - Students'!$A$2:$D$50, 4,FALSE)</f>
        <v>Hendich</v>
      </c>
      <c r="E63" s="17" t="s">
        <v>443</v>
      </c>
      <c r="F63" s="17" t="str">
        <f>VLOOKUP(E63, 'Course Details'!$A$2:$B$22, 2,FALSE)</f>
        <v>Certificate III in Business</v>
      </c>
      <c r="G63" s="17" t="s">
        <v>452</v>
      </c>
      <c r="H63" s="17" t="str">
        <f>VLOOKUP(G63, 'Subject details'!$C$2:$E$100, 2,FALSE)</f>
        <v>BSBSUS211</v>
      </c>
      <c r="I63" s="17" t="str">
        <f>VLOOKUP(G63, 'Subject details'!$C$2:$E$100, 3,FALSE)</f>
        <v>Participate in sustainable work practices</v>
      </c>
      <c r="J63" s="17" t="s">
        <v>272</v>
      </c>
      <c r="O63" s="17">
        <f>VLOOKUP(H63, 'Subject details'!D:F, 3,FALSE)</f>
        <v>20</v>
      </c>
    </row>
    <row r="64" spans="1:15" x14ac:dyDescent="0.3">
      <c r="A64" s="17">
        <v>212</v>
      </c>
      <c r="B64" s="17" t="str">
        <f>VLOOKUP(A64, 'Clients - Students'!$A$2:$D$50, 2,FALSE)</f>
        <v>Ms</v>
      </c>
      <c r="C64" s="17" t="str">
        <f>VLOOKUP(A64, 'Clients - Students'!$A$2:$D$50, 3,FALSE)</f>
        <v>Jasmine</v>
      </c>
      <c r="D64" s="17" t="str">
        <f>VLOOKUP(A64, 'Clients - Students'!$A$2:$D$50, 4,FALSE)</f>
        <v>Hendich</v>
      </c>
      <c r="E64" s="17" t="s">
        <v>443</v>
      </c>
      <c r="F64" s="17" t="str">
        <f>VLOOKUP(E64, 'Course Details'!$A$2:$B$22, 2,FALSE)</f>
        <v>Certificate III in Business</v>
      </c>
      <c r="G64" s="17" t="s">
        <v>453</v>
      </c>
      <c r="H64" s="17" t="str">
        <f>VLOOKUP(G64, 'Subject details'!$C$2:$E$100, 2,FALSE)</f>
        <v>BSBXCM301</v>
      </c>
      <c r="I64" s="17" t="str">
        <f>VLOOKUP(G64, 'Subject details'!$C$2:$E$100, 3,FALSE)</f>
        <v>Engage in workplace communication</v>
      </c>
      <c r="J64" s="17" t="s">
        <v>272</v>
      </c>
      <c r="O64" s="17">
        <f>VLOOKUP(H64, 'Subject details'!D:F, 3,FALSE)</f>
        <v>40</v>
      </c>
    </row>
    <row r="65" spans="1:15" x14ac:dyDescent="0.3">
      <c r="A65" s="17">
        <v>212</v>
      </c>
      <c r="B65" s="17" t="str">
        <f>VLOOKUP(A65, 'Clients - Students'!$A$2:$D$50, 2,FALSE)</f>
        <v>Ms</v>
      </c>
      <c r="C65" s="17" t="str">
        <f>VLOOKUP(A65, 'Clients - Students'!$A$2:$D$50, 3,FALSE)</f>
        <v>Jasmine</v>
      </c>
      <c r="D65" s="17" t="str">
        <f>VLOOKUP(A65, 'Clients - Students'!$A$2:$D$50, 4,FALSE)</f>
        <v>Hendich</v>
      </c>
      <c r="E65" s="17" t="s">
        <v>443</v>
      </c>
      <c r="F65" s="17" t="str">
        <f>VLOOKUP(E65, 'Course Details'!$A$2:$B$22, 2,FALSE)</f>
        <v>Certificate III in Business</v>
      </c>
      <c r="G65" s="17" t="s">
        <v>454</v>
      </c>
      <c r="H65" s="17" t="str">
        <f>VLOOKUP(G65, 'Subject details'!$C$2:$E$100, 2,FALSE)</f>
        <v>BSBESB302</v>
      </c>
      <c r="I65" s="17" t="str">
        <f>VLOOKUP(G65, 'Subject details'!$C$2:$E$100, 3,FALSE)</f>
        <v>Develop and present business proposals</v>
      </c>
      <c r="J65" s="17" t="s">
        <v>272</v>
      </c>
      <c r="O65" s="17">
        <f>VLOOKUP(H65, 'Subject details'!D:F, 3,FALSE)</f>
        <v>30</v>
      </c>
    </row>
    <row r="66" spans="1:15" x14ac:dyDescent="0.3">
      <c r="A66" s="17">
        <v>212</v>
      </c>
      <c r="B66" s="17" t="str">
        <f>VLOOKUP(A66, 'Clients - Students'!$A$2:$D$50, 2,FALSE)</f>
        <v>Ms</v>
      </c>
      <c r="C66" s="17" t="str">
        <f>VLOOKUP(A66, 'Clients - Students'!$A$2:$D$50, 3,FALSE)</f>
        <v>Jasmine</v>
      </c>
      <c r="D66" s="17" t="str">
        <f>VLOOKUP(A66, 'Clients - Students'!$A$2:$D$50, 4,FALSE)</f>
        <v>Hendich</v>
      </c>
      <c r="E66" s="17" t="s">
        <v>443</v>
      </c>
      <c r="F66" s="17" t="str">
        <f>VLOOKUP(E66, 'Course Details'!$A$2:$B$22, 2,FALSE)</f>
        <v>Certificate III in Business</v>
      </c>
      <c r="G66" s="17" t="s">
        <v>455</v>
      </c>
      <c r="H66" s="17" t="str">
        <f>VLOOKUP(G66, 'Subject details'!$C$2:$E$100, 2,FALSE)</f>
        <v>BSBOPS302</v>
      </c>
      <c r="I66" s="17" t="str">
        <f>VLOOKUP(G66, 'Subject details'!$C$2:$E$100, 3,FALSE)</f>
        <v>Identify business risk</v>
      </c>
      <c r="J66" s="17" t="s">
        <v>272</v>
      </c>
      <c r="O66" s="17">
        <f>VLOOKUP(H66, 'Subject details'!D:F, 3,FALSE)</f>
        <v>40</v>
      </c>
    </row>
    <row r="67" spans="1:15" x14ac:dyDescent="0.3">
      <c r="A67" s="17">
        <v>212</v>
      </c>
      <c r="B67" s="17" t="str">
        <f>VLOOKUP(A67, 'Clients - Students'!$A$2:$D$50, 2,FALSE)</f>
        <v>Ms</v>
      </c>
      <c r="C67" s="17" t="str">
        <f>VLOOKUP(A67, 'Clients - Students'!$A$2:$D$50, 3,FALSE)</f>
        <v>Jasmine</v>
      </c>
      <c r="D67" s="17" t="str">
        <f>VLOOKUP(A67, 'Clients - Students'!$A$2:$D$50, 4,FALSE)</f>
        <v>Hendich</v>
      </c>
      <c r="E67" s="17" t="s">
        <v>443</v>
      </c>
      <c r="F67" s="17" t="str">
        <f>VLOOKUP(E67, 'Course Details'!$A$2:$B$22, 2,FALSE)</f>
        <v>Certificate III in Business</v>
      </c>
      <c r="G67" s="17" t="s">
        <v>456</v>
      </c>
      <c r="H67" s="17" t="str">
        <f>VLOOKUP(G67, 'Subject details'!$C$2:$E$100, 2,FALSE)</f>
        <v>BSBPEF301</v>
      </c>
      <c r="I67" s="17" t="str">
        <f>VLOOKUP(G67, 'Subject details'!$C$2:$E$100, 3,FALSE)</f>
        <v>Organise personal work priorities</v>
      </c>
      <c r="J67" s="17" t="s">
        <v>272</v>
      </c>
      <c r="O67" s="17">
        <f>VLOOKUP(H67, 'Subject details'!D:F, 3,FALSE)</f>
        <v>30</v>
      </c>
    </row>
    <row r="68" spans="1:15" x14ac:dyDescent="0.3">
      <c r="A68" s="17">
        <v>212</v>
      </c>
      <c r="B68" s="17" t="str">
        <f>VLOOKUP(A68, 'Clients - Students'!$A$2:$D$50, 2,FALSE)</f>
        <v>Ms</v>
      </c>
      <c r="C68" s="17" t="str">
        <f>VLOOKUP(A68, 'Clients - Students'!$A$2:$D$50, 3,FALSE)</f>
        <v>Jasmine</v>
      </c>
      <c r="D68" s="17" t="str">
        <f>VLOOKUP(A68, 'Clients - Students'!$A$2:$D$50, 4,FALSE)</f>
        <v>Hendich</v>
      </c>
      <c r="E68" s="17" t="s">
        <v>443</v>
      </c>
      <c r="F68" s="17" t="str">
        <f>VLOOKUP(E68, 'Course Details'!$A$2:$B$22, 2,FALSE)</f>
        <v>Certificate III in Business</v>
      </c>
      <c r="G68" s="17" t="s">
        <v>457</v>
      </c>
      <c r="H68" s="17" t="str">
        <f>VLOOKUP(G68, 'Subject details'!$C$2:$E$100, 2,FALSE)</f>
        <v>BSBSTR301</v>
      </c>
      <c r="I68" s="17" t="str">
        <f>VLOOKUP(G68, 'Subject details'!$C$2:$E$100, 3,FALSE)</f>
        <v>Contribute to continuous improvement</v>
      </c>
      <c r="J68" s="17" t="s">
        <v>272</v>
      </c>
      <c r="O68" s="17">
        <f>VLOOKUP(H68, 'Subject details'!D:F, 3,FALSE)</f>
        <v>40</v>
      </c>
    </row>
    <row r="69" spans="1:15" x14ac:dyDescent="0.3">
      <c r="A69" s="17">
        <v>212</v>
      </c>
      <c r="B69" s="17" t="str">
        <f>VLOOKUP(A69, 'Clients - Students'!$A$2:$D$50, 2,FALSE)</f>
        <v>Ms</v>
      </c>
      <c r="C69" s="17" t="str">
        <f>VLOOKUP(A69, 'Clients - Students'!$A$2:$D$50, 3,FALSE)</f>
        <v>Jasmine</v>
      </c>
      <c r="D69" s="17" t="str">
        <f>VLOOKUP(A69, 'Clients - Students'!$A$2:$D$50, 4,FALSE)</f>
        <v>Hendich</v>
      </c>
      <c r="E69" s="17" t="s">
        <v>443</v>
      </c>
      <c r="F69" s="17" t="str">
        <f>VLOOKUP(E69, 'Course Details'!$A$2:$B$22, 2,FALSE)</f>
        <v>Certificate III in Business</v>
      </c>
      <c r="G69" s="17" t="s">
        <v>458</v>
      </c>
      <c r="H69" s="17" t="str">
        <f>VLOOKUP(G69, 'Subject details'!$C$2:$E$100, 2,FALSE)</f>
        <v>BSBPMG430</v>
      </c>
      <c r="I69" s="17" t="str">
        <f>VLOOKUP(G69, 'Subject details'!$C$2:$E$100, 3,FALSE)</f>
        <v>Undertake project work</v>
      </c>
      <c r="J69" s="17" t="s">
        <v>272</v>
      </c>
      <c r="O69" s="17">
        <f>VLOOKUP(H69, 'Subject details'!D:F, 3,FALSE)</f>
        <v>60</v>
      </c>
    </row>
    <row r="70" spans="1:15" x14ac:dyDescent="0.3">
      <c r="A70" s="17">
        <v>212</v>
      </c>
      <c r="B70" s="17" t="str">
        <f>VLOOKUP(A70, 'Clients - Students'!$A$2:$D$50, 2,FALSE)</f>
        <v>Ms</v>
      </c>
      <c r="C70" s="17" t="str">
        <f>VLOOKUP(A70, 'Clients - Students'!$A$2:$D$50, 3,FALSE)</f>
        <v>Jasmine</v>
      </c>
      <c r="D70" s="17" t="str">
        <f>VLOOKUP(A70, 'Clients - Students'!$A$2:$D$50, 4,FALSE)</f>
        <v>Hendich</v>
      </c>
      <c r="E70" s="17" t="s">
        <v>443</v>
      </c>
      <c r="F70" s="17" t="str">
        <f>VLOOKUP(E70, 'Course Details'!$A$2:$B$22, 2,FALSE)</f>
        <v>Certificate III in Business</v>
      </c>
      <c r="G70" s="17" t="s">
        <v>459</v>
      </c>
      <c r="H70" s="17" t="str">
        <f>VLOOKUP(G70, 'Subject details'!$C$2:$E$100, 2,FALSE)</f>
        <v>BSBOPS306</v>
      </c>
      <c r="I70" s="17" t="str">
        <f>VLOOKUP(G70, 'Subject details'!$C$2:$E$100, 3,FALSE)</f>
        <v>Record stakeholder interactions</v>
      </c>
      <c r="J70" s="17" t="s">
        <v>272</v>
      </c>
      <c r="O70" s="17">
        <f>VLOOKUP(H70, 'Subject details'!D:F, 3,FALSE)</f>
        <v>30</v>
      </c>
    </row>
    <row r="71" spans="1:15" x14ac:dyDescent="0.3">
      <c r="A71" s="17">
        <v>212</v>
      </c>
      <c r="B71" s="17" t="str">
        <f>VLOOKUP(A71, 'Clients - Students'!$A$2:$D$50, 2,FALSE)</f>
        <v>Ms</v>
      </c>
      <c r="C71" s="17" t="str">
        <f>VLOOKUP(A71, 'Clients - Students'!$A$2:$D$50, 3,FALSE)</f>
        <v>Jasmine</v>
      </c>
      <c r="D71" s="17" t="str">
        <f>VLOOKUP(A71, 'Clients - Students'!$A$2:$D$50, 4,FALSE)</f>
        <v>Hendich</v>
      </c>
      <c r="E71" s="17" t="s">
        <v>443</v>
      </c>
      <c r="F71" s="17" t="str">
        <f>VLOOKUP(E71, 'Course Details'!$A$2:$B$22, 2,FALSE)</f>
        <v>Certificate III in Business</v>
      </c>
      <c r="G71" s="17" t="s">
        <v>460</v>
      </c>
      <c r="H71" s="17" t="str">
        <f>VLOOKUP(G71, 'Subject details'!$C$2:$E$100, 2,FALSE)</f>
        <v>BSBWRT311</v>
      </c>
      <c r="I71" s="17" t="str">
        <f>VLOOKUP(G71, 'Subject details'!$C$2:$E$100, 3,FALSE)</f>
        <v>Write simple documents</v>
      </c>
      <c r="J71" s="17" t="s">
        <v>272</v>
      </c>
      <c r="O71" s="17">
        <f>VLOOKUP(H71, 'Subject details'!D:F, 3,FALSE)</f>
        <v>30</v>
      </c>
    </row>
    <row r="72" spans="1:15" x14ac:dyDescent="0.3">
      <c r="A72" s="17">
        <v>213</v>
      </c>
      <c r="B72" s="17" t="str">
        <f>VLOOKUP(A72, 'Clients - Students'!$A$2:$D$50, 2,FALSE)</f>
        <v>Mr</v>
      </c>
      <c r="C72" s="17" t="str">
        <f>VLOOKUP(A72, 'Clients - Students'!$A$2:$D$50, 3,FALSE)</f>
        <v>Hugo</v>
      </c>
      <c r="D72" s="17" t="str">
        <f>VLOOKUP(A72, 'Clients - Students'!$A$2:$D$50, 4,FALSE)</f>
        <v>Morley</v>
      </c>
      <c r="E72" s="17" t="s">
        <v>443</v>
      </c>
      <c r="F72" s="17" t="str">
        <f>VLOOKUP(E72, 'Course Details'!$A$2:$B$22, 2,FALSE)</f>
        <v>Certificate III in Business</v>
      </c>
      <c r="G72" s="17" t="s">
        <v>448</v>
      </c>
      <c r="H72" s="17" t="str">
        <f>VLOOKUP(G72, 'Subject details'!$C$2:$E$100, 2,FALSE)</f>
        <v>BSBCRT311</v>
      </c>
      <c r="I72" s="17" t="str">
        <f>VLOOKUP(G72, 'Subject details'!$C$2:$E$100, 3,FALSE)</f>
        <v>Apply critical thinking skills in a team environment</v>
      </c>
      <c r="J72" s="17" t="s">
        <v>272</v>
      </c>
      <c r="O72" s="17">
        <f>VLOOKUP(H72, 'Subject details'!D:F, 3,FALSE)</f>
        <v>40</v>
      </c>
    </row>
    <row r="73" spans="1:15" x14ac:dyDescent="0.3">
      <c r="A73" s="17">
        <v>213</v>
      </c>
      <c r="B73" s="17" t="str">
        <f>VLOOKUP(A73, 'Clients - Students'!$A$2:$D$50, 2,FALSE)</f>
        <v>Mr</v>
      </c>
      <c r="C73" s="17" t="str">
        <f>VLOOKUP(A73, 'Clients - Students'!$A$2:$D$50, 3,FALSE)</f>
        <v>Hugo</v>
      </c>
      <c r="D73" s="17" t="str">
        <f>VLOOKUP(A73, 'Clients - Students'!$A$2:$D$50, 4,FALSE)</f>
        <v>Morley</v>
      </c>
      <c r="E73" s="17" t="s">
        <v>443</v>
      </c>
      <c r="F73" s="17" t="str">
        <f>VLOOKUP(E73, 'Course Details'!$A$2:$B$22, 2,FALSE)</f>
        <v>Certificate III in Business</v>
      </c>
      <c r="G73" s="17" t="s">
        <v>449</v>
      </c>
      <c r="H73" s="17" t="str">
        <f>VLOOKUP(G73, 'Subject details'!$C$2:$E$100, 2,FALSE)</f>
        <v>BSBTWK301</v>
      </c>
      <c r="I73" s="17" t="str">
        <f>VLOOKUP(G73, 'Subject details'!$C$2:$E$100, 3,FALSE)</f>
        <v>Use inclusive work practices</v>
      </c>
      <c r="J73" s="17" t="s">
        <v>272</v>
      </c>
      <c r="O73" s="17">
        <f>VLOOKUP(H73, 'Subject details'!D:F, 3,FALSE)</f>
        <v>30</v>
      </c>
    </row>
    <row r="74" spans="1:15" x14ac:dyDescent="0.3">
      <c r="A74" s="17">
        <v>213</v>
      </c>
      <c r="B74" s="17" t="str">
        <f>VLOOKUP(A74, 'Clients - Students'!$A$2:$D$50, 2,FALSE)</f>
        <v>Mr</v>
      </c>
      <c r="C74" s="17" t="str">
        <f>VLOOKUP(A74, 'Clients - Students'!$A$2:$D$50, 3,FALSE)</f>
        <v>Hugo</v>
      </c>
      <c r="D74" s="17" t="str">
        <f>VLOOKUP(A74, 'Clients - Students'!$A$2:$D$50, 4,FALSE)</f>
        <v>Morley</v>
      </c>
      <c r="E74" s="17" t="s">
        <v>443</v>
      </c>
      <c r="F74" s="17" t="str">
        <f>VLOOKUP(E74, 'Course Details'!$A$2:$B$22, 2,FALSE)</f>
        <v>Certificate III in Business</v>
      </c>
      <c r="G74" s="17" t="s">
        <v>450</v>
      </c>
      <c r="H74" s="17" t="str">
        <f>VLOOKUP(G74, 'Subject details'!$C$2:$E$100, 2,FALSE)</f>
        <v>BSBPEF201</v>
      </c>
      <c r="I74" s="17" t="str">
        <f>VLOOKUP(G74, 'Subject details'!$C$2:$E$100, 3,FALSE)</f>
        <v>Support personal wellbeing in the workplace</v>
      </c>
      <c r="J74" s="17" t="s">
        <v>272</v>
      </c>
      <c r="O74" s="17">
        <f>VLOOKUP(H74, 'Subject details'!D:F, 3,FALSE)</f>
        <v>50</v>
      </c>
    </row>
    <row r="75" spans="1:15" x14ac:dyDescent="0.3">
      <c r="A75" s="17">
        <v>213</v>
      </c>
      <c r="B75" s="17" t="str">
        <f>VLOOKUP(A75, 'Clients - Students'!$A$2:$D$50, 2,FALSE)</f>
        <v>Mr</v>
      </c>
      <c r="C75" s="17" t="str">
        <f>VLOOKUP(A75, 'Clients - Students'!$A$2:$D$50, 3,FALSE)</f>
        <v>Hugo</v>
      </c>
      <c r="D75" s="17" t="str">
        <f>VLOOKUP(A75, 'Clients - Students'!$A$2:$D$50, 4,FALSE)</f>
        <v>Morley</v>
      </c>
      <c r="E75" s="17" t="s">
        <v>443</v>
      </c>
      <c r="F75" s="17" t="str">
        <f>VLOOKUP(E75, 'Course Details'!$A$2:$B$22, 2,FALSE)</f>
        <v>Certificate III in Business</v>
      </c>
      <c r="G75" s="17" t="s">
        <v>451</v>
      </c>
      <c r="H75" s="17" t="str">
        <f>VLOOKUP(G75, 'Subject details'!$C$2:$E$100, 2,FALSE)</f>
        <v>BSBWHS311</v>
      </c>
      <c r="I75" s="17" t="str">
        <f>VLOOKUP(G75, 'Subject details'!$C$2:$E$100, 3,FALSE)</f>
        <v>Assist with maintaining workplace safety</v>
      </c>
      <c r="J75" s="17" t="s">
        <v>272</v>
      </c>
      <c r="O75" s="17">
        <f>VLOOKUP(H75, 'Subject details'!D:F, 3,FALSE)</f>
        <v>40</v>
      </c>
    </row>
    <row r="76" spans="1:15" x14ac:dyDescent="0.3">
      <c r="A76" s="17">
        <v>213</v>
      </c>
      <c r="B76" s="17" t="str">
        <f>VLOOKUP(A76, 'Clients - Students'!$A$2:$D$50, 2,FALSE)</f>
        <v>Mr</v>
      </c>
      <c r="C76" s="17" t="str">
        <f>VLOOKUP(A76, 'Clients - Students'!$A$2:$D$50, 3,FALSE)</f>
        <v>Hugo</v>
      </c>
      <c r="D76" s="17" t="str">
        <f>VLOOKUP(A76, 'Clients - Students'!$A$2:$D$50, 4,FALSE)</f>
        <v>Morley</v>
      </c>
      <c r="E76" s="17" t="s">
        <v>443</v>
      </c>
      <c r="F76" s="17" t="str">
        <f>VLOOKUP(E76, 'Course Details'!$A$2:$B$22, 2,FALSE)</f>
        <v>Certificate III in Business</v>
      </c>
      <c r="G76" s="17" t="s">
        <v>452</v>
      </c>
      <c r="H76" s="17" t="str">
        <f>VLOOKUP(G76, 'Subject details'!$C$2:$E$100, 2,FALSE)</f>
        <v>BSBSUS211</v>
      </c>
      <c r="I76" s="17" t="str">
        <f>VLOOKUP(G76, 'Subject details'!$C$2:$E$100, 3,FALSE)</f>
        <v>Participate in sustainable work practices</v>
      </c>
      <c r="J76" s="17" t="s">
        <v>272</v>
      </c>
      <c r="O76" s="17">
        <f>VLOOKUP(H76, 'Subject details'!D:F, 3,FALSE)</f>
        <v>20</v>
      </c>
    </row>
    <row r="77" spans="1:15" x14ac:dyDescent="0.3">
      <c r="A77" s="17">
        <v>213</v>
      </c>
      <c r="B77" s="17" t="str">
        <f>VLOOKUP(A77, 'Clients - Students'!$A$2:$D$50, 2,FALSE)</f>
        <v>Mr</v>
      </c>
      <c r="C77" s="17" t="str">
        <f>VLOOKUP(A77, 'Clients - Students'!$A$2:$D$50, 3,FALSE)</f>
        <v>Hugo</v>
      </c>
      <c r="D77" s="17" t="str">
        <f>VLOOKUP(A77, 'Clients - Students'!$A$2:$D$50, 4,FALSE)</f>
        <v>Morley</v>
      </c>
      <c r="E77" s="17" t="s">
        <v>443</v>
      </c>
      <c r="F77" s="17" t="str">
        <f>VLOOKUP(E77, 'Course Details'!$A$2:$B$22, 2,FALSE)</f>
        <v>Certificate III in Business</v>
      </c>
      <c r="G77" s="17" t="s">
        <v>453</v>
      </c>
      <c r="H77" s="17" t="str">
        <f>VLOOKUP(G77, 'Subject details'!$C$2:$E$100, 2,FALSE)</f>
        <v>BSBXCM301</v>
      </c>
      <c r="I77" s="17" t="str">
        <f>VLOOKUP(G77, 'Subject details'!$C$2:$E$100, 3,FALSE)</f>
        <v>Engage in workplace communication</v>
      </c>
      <c r="J77" s="17" t="s">
        <v>272</v>
      </c>
      <c r="O77" s="17">
        <f>VLOOKUP(H77, 'Subject details'!D:F, 3,FALSE)</f>
        <v>40</v>
      </c>
    </row>
    <row r="78" spans="1:15" x14ac:dyDescent="0.3">
      <c r="A78" s="17">
        <v>213</v>
      </c>
      <c r="B78" s="17" t="str">
        <f>VLOOKUP(A78, 'Clients - Students'!$A$2:$D$50, 2,FALSE)</f>
        <v>Mr</v>
      </c>
      <c r="C78" s="17" t="str">
        <f>VLOOKUP(A78, 'Clients - Students'!$A$2:$D$50, 3,FALSE)</f>
        <v>Hugo</v>
      </c>
      <c r="D78" s="17" t="str">
        <f>VLOOKUP(A78, 'Clients - Students'!$A$2:$D$50, 4,FALSE)</f>
        <v>Morley</v>
      </c>
      <c r="E78" s="17" t="s">
        <v>443</v>
      </c>
      <c r="F78" s="17" t="str">
        <f>VLOOKUP(E78, 'Course Details'!$A$2:$B$22, 2,FALSE)</f>
        <v>Certificate III in Business</v>
      </c>
      <c r="G78" s="17" t="s">
        <v>454</v>
      </c>
      <c r="H78" s="17" t="str">
        <f>VLOOKUP(G78, 'Subject details'!$C$2:$E$100, 2,FALSE)</f>
        <v>BSBESB302</v>
      </c>
      <c r="I78" s="17" t="str">
        <f>VLOOKUP(G78, 'Subject details'!$C$2:$E$100, 3,FALSE)</f>
        <v>Develop and present business proposals</v>
      </c>
      <c r="J78" s="17" t="s">
        <v>272</v>
      </c>
      <c r="O78" s="17">
        <f>VLOOKUP(H78, 'Subject details'!D:F, 3,FALSE)</f>
        <v>30</v>
      </c>
    </row>
    <row r="79" spans="1:15" x14ac:dyDescent="0.3">
      <c r="A79" s="17">
        <v>213</v>
      </c>
      <c r="B79" s="17" t="str">
        <f>VLOOKUP(A79, 'Clients - Students'!$A$2:$D$50, 2,FALSE)</f>
        <v>Mr</v>
      </c>
      <c r="C79" s="17" t="str">
        <f>VLOOKUP(A79, 'Clients - Students'!$A$2:$D$50, 3,FALSE)</f>
        <v>Hugo</v>
      </c>
      <c r="D79" s="17" t="str">
        <f>VLOOKUP(A79, 'Clients - Students'!$A$2:$D$50, 4,FALSE)</f>
        <v>Morley</v>
      </c>
      <c r="E79" s="17" t="s">
        <v>443</v>
      </c>
      <c r="F79" s="17" t="str">
        <f>VLOOKUP(E79, 'Course Details'!$A$2:$B$22, 2,FALSE)</f>
        <v>Certificate III in Business</v>
      </c>
      <c r="G79" s="17" t="s">
        <v>455</v>
      </c>
      <c r="H79" s="17" t="str">
        <f>VLOOKUP(G79, 'Subject details'!$C$2:$E$100, 2,FALSE)</f>
        <v>BSBOPS302</v>
      </c>
      <c r="I79" s="17" t="str">
        <f>VLOOKUP(G79, 'Subject details'!$C$2:$E$100, 3,FALSE)</f>
        <v>Identify business risk</v>
      </c>
      <c r="J79" s="17" t="s">
        <v>272</v>
      </c>
      <c r="O79" s="17">
        <f>VLOOKUP(H79, 'Subject details'!D:F, 3,FALSE)</f>
        <v>40</v>
      </c>
    </row>
    <row r="80" spans="1:15" x14ac:dyDescent="0.3">
      <c r="A80" s="17">
        <v>213</v>
      </c>
      <c r="B80" s="17" t="str">
        <f>VLOOKUP(A80, 'Clients - Students'!$A$2:$D$50, 2,FALSE)</f>
        <v>Mr</v>
      </c>
      <c r="C80" s="17" t="str">
        <f>VLOOKUP(A80, 'Clients - Students'!$A$2:$D$50, 3,FALSE)</f>
        <v>Hugo</v>
      </c>
      <c r="D80" s="17" t="str">
        <f>VLOOKUP(A80, 'Clients - Students'!$A$2:$D$50, 4,FALSE)</f>
        <v>Morley</v>
      </c>
      <c r="E80" s="17" t="s">
        <v>443</v>
      </c>
      <c r="F80" s="17" t="str">
        <f>VLOOKUP(E80, 'Course Details'!$A$2:$B$22, 2,FALSE)</f>
        <v>Certificate III in Business</v>
      </c>
      <c r="G80" s="17" t="s">
        <v>456</v>
      </c>
      <c r="H80" s="17" t="str">
        <f>VLOOKUP(G80, 'Subject details'!$C$2:$E$100, 2,FALSE)</f>
        <v>BSBPEF301</v>
      </c>
      <c r="I80" s="17" t="str">
        <f>VLOOKUP(G80, 'Subject details'!$C$2:$E$100, 3,FALSE)</f>
        <v>Organise personal work priorities</v>
      </c>
      <c r="J80" s="17" t="s">
        <v>272</v>
      </c>
      <c r="O80" s="17">
        <f>VLOOKUP(H80, 'Subject details'!D:F, 3,FALSE)</f>
        <v>30</v>
      </c>
    </row>
    <row r="81" spans="1:15" x14ac:dyDescent="0.3">
      <c r="A81" s="17">
        <v>213</v>
      </c>
      <c r="B81" s="17" t="str">
        <f>VLOOKUP(A81, 'Clients - Students'!$A$2:$D$50, 2,FALSE)</f>
        <v>Mr</v>
      </c>
      <c r="C81" s="17" t="str">
        <f>VLOOKUP(A81, 'Clients - Students'!$A$2:$D$50, 3,FALSE)</f>
        <v>Hugo</v>
      </c>
      <c r="D81" s="17" t="str">
        <f>VLOOKUP(A81, 'Clients - Students'!$A$2:$D$50, 4,FALSE)</f>
        <v>Morley</v>
      </c>
      <c r="E81" s="17" t="s">
        <v>443</v>
      </c>
      <c r="F81" s="17" t="str">
        <f>VLOOKUP(E81, 'Course Details'!$A$2:$B$22, 2,FALSE)</f>
        <v>Certificate III in Business</v>
      </c>
      <c r="G81" s="17" t="s">
        <v>457</v>
      </c>
      <c r="H81" s="17" t="str">
        <f>VLOOKUP(G81, 'Subject details'!$C$2:$E$100, 2,FALSE)</f>
        <v>BSBSTR301</v>
      </c>
      <c r="I81" s="17" t="str">
        <f>VLOOKUP(G81, 'Subject details'!$C$2:$E$100, 3,FALSE)</f>
        <v>Contribute to continuous improvement</v>
      </c>
      <c r="J81" s="17" t="s">
        <v>272</v>
      </c>
      <c r="O81" s="17">
        <f>VLOOKUP(H81, 'Subject details'!D:F, 3,FALSE)</f>
        <v>40</v>
      </c>
    </row>
    <row r="82" spans="1:15" x14ac:dyDescent="0.3">
      <c r="A82" s="17">
        <v>213</v>
      </c>
      <c r="B82" s="17" t="str">
        <f>VLOOKUP(A82, 'Clients - Students'!$A$2:$D$50, 2,FALSE)</f>
        <v>Mr</v>
      </c>
      <c r="C82" s="17" t="str">
        <f>VLOOKUP(A82, 'Clients - Students'!$A$2:$D$50, 3,FALSE)</f>
        <v>Hugo</v>
      </c>
      <c r="D82" s="17" t="str">
        <f>VLOOKUP(A82, 'Clients - Students'!$A$2:$D$50, 4,FALSE)</f>
        <v>Morley</v>
      </c>
      <c r="E82" s="17" t="s">
        <v>443</v>
      </c>
      <c r="F82" s="17" t="str">
        <f>VLOOKUP(E82, 'Course Details'!$A$2:$B$22, 2,FALSE)</f>
        <v>Certificate III in Business</v>
      </c>
      <c r="G82" s="17" t="s">
        <v>458</v>
      </c>
      <c r="H82" s="17" t="str">
        <f>VLOOKUP(G82, 'Subject details'!$C$2:$E$100, 2,FALSE)</f>
        <v>BSBPMG430</v>
      </c>
      <c r="I82" s="17" t="str">
        <f>VLOOKUP(G82, 'Subject details'!$C$2:$E$100, 3,FALSE)</f>
        <v>Undertake project work</v>
      </c>
      <c r="J82" s="17" t="s">
        <v>272</v>
      </c>
      <c r="O82" s="17">
        <f>VLOOKUP(H82, 'Subject details'!D:F, 3,FALSE)</f>
        <v>60</v>
      </c>
    </row>
    <row r="83" spans="1:15" x14ac:dyDescent="0.3">
      <c r="A83" s="17">
        <v>213</v>
      </c>
      <c r="B83" s="17" t="str">
        <f>VLOOKUP(A83, 'Clients - Students'!$A$2:$D$50, 2,FALSE)</f>
        <v>Mr</v>
      </c>
      <c r="C83" s="17" t="str">
        <f>VLOOKUP(A83, 'Clients - Students'!$A$2:$D$50, 3,FALSE)</f>
        <v>Hugo</v>
      </c>
      <c r="D83" s="17" t="str">
        <f>VLOOKUP(A83, 'Clients - Students'!$A$2:$D$50, 4,FALSE)</f>
        <v>Morley</v>
      </c>
      <c r="E83" s="17" t="s">
        <v>443</v>
      </c>
      <c r="F83" s="17" t="str">
        <f>VLOOKUP(E83, 'Course Details'!$A$2:$B$22, 2,FALSE)</f>
        <v>Certificate III in Business</v>
      </c>
      <c r="G83" s="17" t="s">
        <v>459</v>
      </c>
      <c r="H83" s="17" t="str">
        <f>VLOOKUP(G83, 'Subject details'!$C$2:$E$100, 2,FALSE)</f>
        <v>BSBOPS306</v>
      </c>
      <c r="I83" s="17" t="str">
        <f>VLOOKUP(G83, 'Subject details'!$C$2:$E$100, 3,FALSE)</f>
        <v>Record stakeholder interactions</v>
      </c>
      <c r="J83" s="17" t="s">
        <v>272</v>
      </c>
      <c r="O83" s="17">
        <f>VLOOKUP(H83, 'Subject details'!D:F, 3,FALSE)</f>
        <v>30</v>
      </c>
    </row>
    <row r="84" spans="1:15" x14ac:dyDescent="0.3">
      <c r="A84" s="17">
        <v>213</v>
      </c>
      <c r="B84" s="17" t="str">
        <f>VLOOKUP(A84, 'Clients - Students'!$A$2:$D$50, 2,FALSE)</f>
        <v>Mr</v>
      </c>
      <c r="C84" s="17" t="str">
        <f>VLOOKUP(A84, 'Clients - Students'!$A$2:$D$50, 3,FALSE)</f>
        <v>Hugo</v>
      </c>
      <c r="D84" s="17" t="str">
        <f>VLOOKUP(A84, 'Clients - Students'!$A$2:$D$50, 4,FALSE)</f>
        <v>Morley</v>
      </c>
      <c r="E84" s="17" t="s">
        <v>443</v>
      </c>
      <c r="F84" s="17" t="str">
        <f>VLOOKUP(E84, 'Course Details'!$A$2:$B$22, 2,FALSE)</f>
        <v>Certificate III in Business</v>
      </c>
      <c r="G84" s="17" t="s">
        <v>460</v>
      </c>
      <c r="H84" s="17" t="str">
        <f>VLOOKUP(G84, 'Subject details'!$C$2:$E$100, 2,FALSE)</f>
        <v>BSBWRT311</v>
      </c>
      <c r="I84" s="17" t="str">
        <f>VLOOKUP(G84, 'Subject details'!$C$2:$E$100, 3,FALSE)</f>
        <v>Write simple documents</v>
      </c>
      <c r="J84" s="17" t="s">
        <v>272</v>
      </c>
      <c r="O84" s="17">
        <f>VLOOKUP(H84, 'Subject details'!D:F, 3,FALSE)</f>
        <v>30</v>
      </c>
    </row>
    <row r="85" spans="1:15" x14ac:dyDescent="0.3">
      <c r="A85" s="17">
        <v>214</v>
      </c>
      <c r="B85" s="17">
        <f>VLOOKUP(A85, 'Clients - Students'!$A$2:$D$50, 2,FALSE)</f>
        <v>0</v>
      </c>
      <c r="C85" s="17" t="str">
        <f>VLOOKUP(A85, 'Clients - Students'!$A$2:$D$50, 3,FALSE)</f>
        <v>Quinn</v>
      </c>
      <c r="D85" s="17" t="str">
        <f>VLOOKUP(A85, 'Clients - Students'!$A$2:$D$50, 4,FALSE)</f>
        <v>Chambers</v>
      </c>
      <c r="E85" s="17" t="s">
        <v>443</v>
      </c>
      <c r="F85" s="17" t="str">
        <f>VLOOKUP(E85, 'Course Details'!$A$2:$B$22, 2,FALSE)</f>
        <v>Certificate III in Business</v>
      </c>
      <c r="G85" s="17" t="s">
        <v>448</v>
      </c>
      <c r="H85" s="17" t="str">
        <f>VLOOKUP(G85, 'Subject details'!$C$2:$E$100, 2,FALSE)</f>
        <v>BSBCRT311</v>
      </c>
      <c r="I85" s="17" t="str">
        <f>VLOOKUP(G85, 'Subject details'!$C$2:$E$100, 3,FALSE)</f>
        <v>Apply critical thinking skills in a team environment</v>
      </c>
      <c r="J85" s="17" t="s">
        <v>272</v>
      </c>
      <c r="O85" s="17">
        <f>VLOOKUP(H85, 'Subject details'!D:F, 3,FALSE)</f>
        <v>40</v>
      </c>
    </row>
    <row r="86" spans="1:15" x14ac:dyDescent="0.3">
      <c r="A86" s="17">
        <v>214</v>
      </c>
      <c r="B86" s="17">
        <f>VLOOKUP(A86, 'Clients - Students'!$A$2:$D$50, 2,FALSE)</f>
        <v>0</v>
      </c>
      <c r="C86" s="17" t="str">
        <f>VLOOKUP(A86, 'Clients - Students'!$A$2:$D$50, 3,FALSE)</f>
        <v>Quinn</v>
      </c>
      <c r="D86" s="17" t="str">
        <f>VLOOKUP(A86, 'Clients - Students'!$A$2:$D$50, 4,FALSE)</f>
        <v>Chambers</v>
      </c>
      <c r="E86" s="17" t="s">
        <v>443</v>
      </c>
      <c r="F86" s="17" t="str">
        <f>VLOOKUP(E86, 'Course Details'!$A$2:$B$22, 2,FALSE)</f>
        <v>Certificate III in Business</v>
      </c>
      <c r="G86" s="17" t="s">
        <v>449</v>
      </c>
      <c r="H86" s="17" t="str">
        <f>VLOOKUP(G86, 'Subject details'!$C$2:$E$100, 2,FALSE)</f>
        <v>BSBTWK301</v>
      </c>
      <c r="I86" s="17" t="str">
        <f>VLOOKUP(G86, 'Subject details'!$C$2:$E$100, 3,FALSE)</f>
        <v>Use inclusive work practices</v>
      </c>
      <c r="J86" s="17" t="s">
        <v>272</v>
      </c>
      <c r="O86" s="17">
        <f>VLOOKUP(H86, 'Subject details'!D:F, 3,FALSE)</f>
        <v>30</v>
      </c>
    </row>
    <row r="87" spans="1:15" x14ac:dyDescent="0.3">
      <c r="A87" s="17">
        <v>214</v>
      </c>
      <c r="B87" s="17">
        <f>VLOOKUP(A87, 'Clients - Students'!$A$2:$D$50, 2,FALSE)</f>
        <v>0</v>
      </c>
      <c r="C87" s="17" t="str">
        <f>VLOOKUP(A87, 'Clients - Students'!$A$2:$D$50, 3,FALSE)</f>
        <v>Quinn</v>
      </c>
      <c r="D87" s="17" t="str">
        <f>VLOOKUP(A87, 'Clients - Students'!$A$2:$D$50, 4,FALSE)</f>
        <v>Chambers</v>
      </c>
      <c r="E87" s="17" t="s">
        <v>443</v>
      </c>
      <c r="F87" s="17" t="str">
        <f>VLOOKUP(E87, 'Course Details'!$A$2:$B$22, 2,FALSE)</f>
        <v>Certificate III in Business</v>
      </c>
      <c r="G87" s="17" t="s">
        <v>450</v>
      </c>
      <c r="H87" s="17" t="str">
        <f>VLOOKUP(G87, 'Subject details'!$C$2:$E$100, 2,FALSE)</f>
        <v>BSBPEF201</v>
      </c>
      <c r="I87" s="17" t="str">
        <f>VLOOKUP(G87, 'Subject details'!$C$2:$E$100, 3,FALSE)</f>
        <v>Support personal wellbeing in the workplace</v>
      </c>
      <c r="J87" s="17" t="s">
        <v>272</v>
      </c>
      <c r="O87" s="17">
        <f>VLOOKUP(H87, 'Subject details'!D:F, 3,FALSE)</f>
        <v>50</v>
      </c>
    </row>
    <row r="88" spans="1:15" x14ac:dyDescent="0.3">
      <c r="A88" s="17">
        <v>214</v>
      </c>
      <c r="B88" s="17">
        <f>VLOOKUP(A88, 'Clients - Students'!$A$2:$D$50, 2,FALSE)</f>
        <v>0</v>
      </c>
      <c r="C88" s="17" t="str">
        <f>VLOOKUP(A88, 'Clients - Students'!$A$2:$D$50, 3,FALSE)</f>
        <v>Quinn</v>
      </c>
      <c r="D88" s="17" t="str">
        <f>VLOOKUP(A88, 'Clients - Students'!$A$2:$D$50, 4,FALSE)</f>
        <v>Chambers</v>
      </c>
      <c r="E88" s="17" t="s">
        <v>443</v>
      </c>
      <c r="F88" s="17" t="str">
        <f>VLOOKUP(E88, 'Course Details'!$A$2:$B$22, 2,FALSE)</f>
        <v>Certificate III in Business</v>
      </c>
      <c r="G88" s="17" t="s">
        <v>451</v>
      </c>
      <c r="H88" s="17" t="str">
        <f>VLOOKUP(G88, 'Subject details'!$C$2:$E$100, 2,FALSE)</f>
        <v>BSBWHS311</v>
      </c>
      <c r="I88" s="17" t="str">
        <f>VLOOKUP(G88, 'Subject details'!$C$2:$E$100, 3,FALSE)</f>
        <v>Assist with maintaining workplace safety</v>
      </c>
      <c r="J88" s="17" t="s">
        <v>272</v>
      </c>
      <c r="O88" s="17">
        <f>VLOOKUP(H88, 'Subject details'!D:F, 3,FALSE)</f>
        <v>40</v>
      </c>
    </row>
    <row r="89" spans="1:15" x14ac:dyDescent="0.3">
      <c r="A89" s="17">
        <v>214</v>
      </c>
      <c r="B89" s="17">
        <f>VLOOKUP(A89, 'Clients - Students'!$A$2:$D$50, 2,FALSE)</f>
        <v>0</v>
      </c>
      <c r="C89" s="17" t="str">
        <f>VLOOKUP(A89, 'Clients - Students'!$A$2:$D$50, 3,FALSE)</f>
        <v>Quinn</v>
      </c>
      <c r="D89" s="17" t="str">
        <f>VLOOKUP(A89, 'Clients - Students'!$A$2:$D$50, 4,FALSE)</f>
        <v>Chambers</v>
      </c>
      <c r="E89" s="17" t="s">
        <v>443</v>
      </c>
      <c r="F89" s="17" t="str">
        <f>VLOOKUP(E89, 'Course Details'!$A$2:$B$22, 2,FALSE)</f>
        <v>Certificate III in Business</v>
      </c>
      <c r="G89" s="17" t="s">
        <v>452</v>
      </c>
      <c r="H89" s="17" t="str">
        <f>VLOOKUP(G89, 'Subject details'!$C$2:$E$100, 2,FALSE)</f>
        <v>BSBSUS211</v>
      </c>
      <c r="I89" s="17" t="str">
        <f>VLOOKUP(G89, 'Subject details'!$C$2:$E$100, 3,FALSE)</f>
        <v>Participate in sustainable work practices</v>
      </c>
      <c r="J89" s="17" t="s">
        <v>272</v>
      </c>
      <c r="O89" s="17">
        <f>VLOOKUP(H89, 'Subject details'!D:F, 3,FALSE)</f>
        <v>20</v>
      </c>
    </row>
    <row r="90" spans="1:15" x14ac:dyDescent="0.3">
      <c r="A90" s="17">
        <v>214</v>
      </c>
      <c r="B90" s="17">
        <f>VLOOKUP(A90, 'Clients - Students'!$A$2:$D$50, 2,FALSE)</f>
        <v>0</v>
      </c>
      <c r="C90" s="17" t="str">
        <f>VLOOKUP(A90, 'Clients - Students'!$A$2:$D$50, 3,FALSE)</f>
        <v>Quinn</v>
      </c>
      <c r="D90" s="17" t="str">
        <f>VLOOKUP(A90, 'Clients - Students'!$A$2:$D$50, 4,FALSE)</f>
        <v>Chambers</v>
      </c>
      <c r="E90" s="17" t="s">
        <v>443</v>
      </c>
      <c r="F90" s="17" t="str">
        <f>VLOOKUP(E90, 'Course Details'!$A$2:$B$22, 2,FALSE)</f>
        <v>Certificate III in Business</v>
      </c>
      <c r="G90" s="17" t="s">
        <v>453</v>
      </c>
      <c r="H90" s="17" t="str">
        <f>VLOOKUP(G90, 'Subject details'!$C$2:$E$100, 2,FALSE)</f>
        <v>BSBXCM301</v>
      </c>
      <c r="I90" s="17" t="str">
        <f>VLOOKUP(G90, 'Subject details'!$C$2:$E$100, 3,FALSE)</f>
        <v>Engage in workplace communication</v>
      </c>
      <c r="J90" s="17" t="s">
        <v>272</v>
      </c>
      <c r="O90" s="17">
        <f>VLOOKUP(H90, 'Subject details'!D:F, 3,FALSE)</f>
        <v>40</v>
      </c>
    </row>
    <row r="91" spans="1:15" x14ac:dyDescent="0.3">
      <c r="A91" s="17">
        <v>214</v>
      </c>
      <c r="B91" s="17">
        <f>VLOOKUP(A91, 'Clients - Students'!$A$2:$D$50, 2,FALSE)</f>
        <v>0</v>
      </c>
      <c r="C91" s="17" t="str">
        <f>VLOOKUP(A91, 'Clients - Students'!$A$2:$D$50, 3,FALSE)</f>
        <v>Quinn</v>
      </c>
      <c r="D91" s="17" t="str">
        <f>VLOOKUP(A91, 'Clients - Students'!$A$2:$D$50, 4,FALSE)</f>
        <v>Chambers</v>
      </c>
      <c r="E91" s="17" t="s">
        <v>443</v>
      </c>
      <c r="F91" s="17" t="str">
        <f>VLOOKUP(E91, 'Course Details'!$A$2:$B$22, 2,FALSE)</f>
        <v>Certificate III in Business</v>
      </c>
      <c r="G91" s="17" t="s">
        <v>454</v>
      </c>
      <c r="H91" s="17" t="str">
        <f>VLOOKUP(G91, 'Subject details'!$C$2:$E$100, 2,FALSE)</f>
        <v>BSBESB302</v>
      </c>
      <c r="I91" s="17" t="str">
        <f>VLOOKUP(G91, 'Subject details'!$C$2:$E$100, 3,FALSE)</f>
        <v>Develop and present business proposals</v>
      </c>
      <c r="J91" s="17" t="s">
        <v>272</v>
      </c>
      <c r="O91" s="17">
        <f>VLOOKUP(H91, 'Subject details'!D:F, 3,FALSE)</f>
        <v>30</v>
      </c>
    </row>
    <row r="92" spans="1:15" x14ac:dyDescent="0.3">
      <c r="A92" s="17">
        <v>214</v>
      </c>
      <c r="B92" s="17">
        <f>VLOOKUP(A92, 'Clients - Students'!$A$2:$D$50, 2,FALSE)</f>
        <v>0</v>
      </c>
      <c r="C92" s="17" t="str">
        <f>VLOOKUP(A92, 'Clients - Students'!$A$2:$D$50, 3,FALSE)</f>
        <v>Quinn</v>
      </c>
      <c r="D92" s="17" t="str">
        <f>VLOOKUP(A92, 'Clients - Students'!$A$2:$D$50, 4,FALSE)</f>
        <v>Chambers</v>
      </c>
      <c r="E92" s="17" t="s">
        <v>443</v>
      </c>
      <c r="F92" s="17" t="str">
        <f>VLOOKUP(E92, 'Course Details'!$A$2:$B$22, 2,FALSE)</f>
        <v>Certificate III in Business</v>
      </c>
      <c r="G92" s="17" t="s">
        <v>455</v>
      </c>
      <c r="H92" s="17" t="str">
        <f>VLOOKUP(G92, 'Subject details'!$C$2:$E$100, 2,FALSE)</f>
        <v>BSBOPS302</v>
      </c>
      <c r="I92" s="17" t="str">
        <f>VLOOKUP(G92, 'Subject details'!$C$2:$E$100, 3,FALSE)</f>
        <v>Identify business risk</v>
      </c>
      <c r="J92" s="17" t="s">
        <v>272</v>
      </c>
      <c r="O92" s="17">
        <f>VLOOKUP(H92, 'Subject details'!D:F, 3,FALSE)</f>
        <v>40</v>
      </c>
    </row>
    <row r="93" spans="1:15" x14ac:dyDescent="0.3">
      <c r="A93" s="17">
        <v>214</v>
      </c>
      <c r="B93" s="17">
        <f>VLOOKUP(A93, 'Clients - Students'!$A$2:$D$50, 2,FALSE)</f>
        <v>0</v>
      </c>
      <c r="C93" s="17" t="str">
        <f>VLOOKUP(A93, 'Clients - Students'!$A$2:$D$50, 3,FALSE)</f>
        <v>Quinn</v>
      </c>
      <c r="D93" s="17" t="str">
        <f>VLOOKUP(A93, 'Clients - Students'!$A$2:$D$50, 4,FALSE)</f>
        <v>Chambers</v>
      </c>
      <c r="E93" s="17" t="s">
        <v>443</v>
      </c>
      <c r="F93" s="17" t="str">
        <f>VLOOKUP(E93, 'Course Details'!$A$2:$B$22, 2,FALSE)</f>
        <v>Certificate III in Business</v>
      </c>
      <c r="G93" s="17" t="s">
        <v>456</v>
      </c>
      <c r="H93" s="17" t="str">
        <f>VLOOKUP(G93, 'Subject details'!$C$2:$E$100, 2,FALSE)</f>
        <v>BSBPEF301</v>
      </c>
      <c r="I93" s="17" t="str">
        <f>VLOOKUP(G93, 'Subject details'!$C$2:$E$100, 3,FALSE)</f>
        <v>Organise personal work priorities</v>
      </c>
      <c r="J93" s="17" t="s">
        <v>272</v>
      </c>
      <c r="O93" s="17">
        <f>VLOOKUP(H93, 'Subject details'!D:F, 3,FALSE)</f>
        <v>30</v>
      </c>
    </row>
    <row r="94" spans="1:15" x14ac:dyDescent="0.3">
      <c r="A94" s="17">
        <v>214</v>
      </c>
      <c r="B94" s="17">
        <f>VLOOKUP(A94, 'Clients - Students'!$A$2:$D$50, 2,FALSE)</f>
        <v>0</v>
      </c>
      <c r="C94" s="17" t="str">
        <f>VLOOKUP(A94, 'Clients - Students'!$A$2:$D$50, 3,FALSE)</f>
        <v>Quinn</v>
      </c>
      <c r="D94" s="17" t="str">
        <f>VLOOKUP(A94, 'Clients - Students'!$A$2:$D$50, 4,FALSE)</f>
        <v>Chambers</v>
      </c>
      <c r="E94" s="17" t="s">
        <v>443</v>
      </c>
      <c r="F94" s="17" t="str">
        <f>VLOOKUP(E94, 'Course Details'!$A$2:$B$22, 2,FALSE)</f>
        <v>Certificate III in Business</v>
      </c>
      <c r="G94" s="17" t="s">
        <v>457</v>
      </c>
      <c r="H94" s="17" t="str">
        <f>VLOOKUP(G94, 'Subject details'!$C$2:$E$100, 2,FALSE)</f>
        <v>BSBSTR301</v>
      </c>
      <c r="I94" s="17" t="str">
        <f>VLOOKUP(G94, 'Subject details'!$C$2:$E$100, 3,FALSE)</f>
        <v>Contribute to continuous improvement</v>
      </c>
      <c r="J94" s="17" t="s">
        <v>272</v>
      </c>
      <c r="O94" s="17">
        <f>VLOOKUP(H94, 'Subject details'!D:F, 3,FALSE)</f>
        <v>40</v>
      </c>
    </row>
    <row r="95" spans="1:15" x14ac:dyDescent="0.3">
      <c r="A95" s="17">
        <v>214</v>
      </c>
      <c r="B95" s="17">
        <f>VLOOKUP(A95, 'Clients - Students'!$A$2:$D$50, 2,FALSE)</f>
        <v>0</v>
      </c>
      <c r="C95" s="17" t="str">
        <f>VLOOKUP(A95, 'Clients - Students'!$A$2:$D$50, 3,FALSE)</f>
        <v>Quinn</v>
      </c>
      <c r="D95" s="17" t="str">
        <f>VLOOKUP(A95, 'Clients - Students'!$A$2:$D$50, 4,FALSE)</f>
        <v>Chambers</v>
      </c>
      <c r="E95" s="17" t="s">
        <v>443</v>
      </c>
      <c r="F95" s="17" t="str">
        <f>VLOOKUP(E95, 'Course Details'!$A$2:$B$22, 2,FALSE)</f>
        <v>Certificate III in Business</v>
      </c>
      <c r="G95" s="17" t="s">
        <v>458</v>
      </c>
      <c r="H95" s="17" t="str">
        <f>VLOOKUP(G95, 'Subject details'!$C$2:$E$100, 2,FALSE)</f>
        <v>BSBPMG430</v>
      </c>
      <c r="I95" s="17" t="str">
        <f>VLOOKUP(G95, 'Subject details'!$C$2:$E$100, 3,FALSE)</f>
        <v>Undertake project work</v>
      </c>
      <c r="J95" s="17" t="s">
        <v>272</v>
      </c>
      <c r="O95" s="17">
        <f>VLOOKUP(H95, 'Subject details'!D:F, 3,FALSE)</f>
        <v>60</v>
      </c>
    </row>
    <row r="96" spans="1:15" x14ac:dyDescent="0.3">
      <c r="A96" s="17">
        <v>214</v>
      </c>
      <c r="B96" s="17">
        <f>VLOOKUP(A96, 'Clients - Students'!$A$2:$D$50, 2,FALSE)</f>
        <v>0</v>
      </c>
      <c r="C96" s="17" t="str">
        <f>VLOOKUP(A96, 'Clients - Students'!$A$2:$D$50, 3,FALSE)</f>
        <v>Quinn</v>
      </c>
      <c r="D96" s="17" t="str">
        <f>VLOOKUP(A96, 'Clients - Students'!$A$2:$D$50, 4,FALSE)</f>
        <v>Chambers</v>
      </c>
      <c r="E96" s="17" t="s">
        <v>443</v>
      </c>
      <c r="F96" s="17" t="str">
        <f>VLOOKUP(E96, 'Course Details'!$A$2:$B$22, 2,FALSE)</f>
        <v>Certificate III in Business</v>
      </c>
      <c r="G96" s="17" t="s">
        <v>459</v>
      </c>
      <c r="H96" s="17" t="str">
        <f>VLOOKUP(G96, 'Subject details'!$C$2:$E$100, 2,FALSE)</f>
        <v>BSBOPS306</v>
      </c>
      <c r="I96" s="17" t="str">
        <f>VLOOKUP(G96, 'Subject details'!$C$2:$E$100, 3,FALSE)</f>
        <v>Record stakeholder interactions</v>
      </c>
      <c r="J96" s="17" t="s">
        <v>272</v>
      </c>
      <c r="O96" s="17">
        <f>VLOOKUP(H96, 'Subject details'!D:F, 3,FALSE)</f>
        <v>30</v>
      </c>
    </row>
    <row r="97" spans="1:17" x14ac:dyDescent="0.3">
      <c r="A97" s="17">
        <v>214</v>
      </c>
      <c r="B97" s="17">
        <f>VLOOKUP(A97, 'Clients - Students'!$A$2:$D$50, 2,FALSE)</f>
        <v>0</v>
      </c>
      <c r="C97" s="17" t="str">
        <f>VLOOKUP(A97, 'Clients - Students'!$A$2:$D$50, 3,FALSE)</f>
        <v>Quinn</v>
      </c>
      <c r="D97" s="17" t="str">
        <f>VLOOKUP(A97, 'Clients - Students'!$A$2:$D$50, 4,FALSE)</f>
        <v>Chambers</v>
      </c>
      <c r="E97" s="17" t="s">
        <v>443</v>
      </c>
      <c r="F97" s="17" t="str">
        <f>VLOOKUP(E97, 'Course Details'!$A$2:$B$22, 2,FALSE)</f>
        <v>Certificate III in Business</v>
      </c>
      <c r="G97" s="17" t="s">
        <v>460</v>
      </c>
      <c r="H97" s="17" t="str">
        <f>VLOOKUP(G97, 'Subject details'!$C$2:$E$100, 2,FALSE)</f>
        <v>BSBWRT311</v>
      </c>
      <c r="I97" s="17" t="str">
        <f>VLOOKUP(G97, 'Subject details'!$C$2:$E$100, 3,FALSE)</f>
        <v>Write simple documents</v>
      </c>
      <c r="J97" s="17" t="s">
        <v>272</v>
      </c>
      <c r="O97" s="17">
        <f>VLOOKUP(H97, 'Subject details'!D:F, 3,FALSE)</f>
        <v>30</v>
      </c>
    </row>
    <row r="98" spans="1:17" x14ac:dyDescent="0.3">
      <c r="A98" s="17">
        <v>215</v>
      </c>
      <c r="B98" s="17" t="str">
        <f>VLOOKUP(A98, 'Clients - Students'!$A$2:$D$50, 2,FALSE)</f>
        <v>Ms</v>
      </c>
      <c r="C98" s="17" t="str">
        <f>VLOOKUP(A98, 'Clients - Students'!$A$2:$D$50, 3,FALSE)</f>
        <v>Melissa</v>
      </c>
      <c r="D98" s="17" t="str">
        <f>VLOOKUP(A98, 'Clients - Students'!$A$2:$D$50, 4,FALSE)</f>
        <v>Campion</v>
      </c>
      <c r="E98" s="17" t="s">
        <v>443</v>
      </c>
      <c r="F98" s="17" t="str">
        <f>VLOOKUP(E98, 'Course Details'!$A$2:$B$22, 2,FALSE)</f>
        <v>Certificate III in Business</v>
      </c>
      <c r="G98" s="17" t="s">
        <v>448</v>
      </c>
      <c r="H98" s="17" t="str">
        <f>VLOOKUP(G98, 'Subject details'!$C$2:$E$100, 2,FALSE)</f>
        <v>BSBCRT311</v>
      </c>
      <c r="I98" s="17" t="str">
        <f>VLOOKUP(G98, 'Subject details'!$C$2:$E$100, 3,FALSE)</f>
        <v>Apply critical thinking skills in a team environment</v>
      </c>
      <c r="J98" s="17" t="s">
        <v>272</v>
      </c>
      <c r="O98" s="17">
        <f>VLOOKUP(H98, 'Subject details'!D:F, 3,FALSE)</f>
        <v>40</v>
      </c>
    </row>
    <row r="99" spans="1:17" x14ac:dyDescent="0.3">
      <c r="A99" s="17">
        <v>215</v>
      </c>
      <c r="B99" s="17" t="str">
        <f>VLOOKUP(A99, 'Clients - Students'!$A$2:$D$50, 2,FALSE)</f>
        <v>Ms</v>
      </c>
      <c r="C99" s="17" t="str">
        <f>VLOOKUP(A99, 'Clients - Students'!$A$2:$D$50, 3,FALSE)</f>
        <v>Melissa</v>
      </c>
      <c r="D99" s="17" t="str">
        <f>VLOOKUP(A99, 'Clients - Students'!$A$2:$D$50, 4,FALSE)</f>
        <v>Campion</v>
      </c>
      <c r="E99" s="17" t="s">
        <v>443</v>
      </c>
      <c r="F99" s="17" t="str">
        <f>VLOOKUP(E99, 'Course Details'!$A$2:$B$22, 2,FALSE)</f>
        <v>Certificate III in Business</v>
      </c>
      <c r="G99" s="17" t="s">
        <v>449</v>
      </c>
      <c r="H99" s="17" t="str">
        <f>VLOOKUP(G99, 'Subject details'!$C$2:$E$100, 2,FALSE)</f>
        <v>BSBTWK301</v>
      </c>
      <c r="I99" s="17" t="str">
        <f>VLOOKUP(G99, 'Subject details'!$C$2:$E$100, 3,FALSE)</f>
        <v>Use inclusive work practices</v>
      </c>
      <c r="J99" s="17" t="s">
        <v>272</v>
      </c>
      <c r="O99" s="17">
        <f>VLOOKUP(H99, 'Subject details'!D:F, 3,FALSE)</f>
        <v>30</v>
      </c>
    </row>
    <row r="100" spans="1:17" x14ac:dyDescent="0.3">
      <c r="A100" s="17">
        <v>215</v>
      </c>
      <c r="B100" s="17" t="str">
        <f>VLOOKUP(A100, 'Clients - Students'!$A$2:$D$50, 2,FALSE)</f>
        <v>Ms</v>
      </c>
      <c r="C100" s="17" t="str">
        <f>VLOOKUP(A100, 'Clients - Students'!$A$2:$D$50, 3,FALSE)</f>
        <v>Melissa</v>
      </c>
      <c r="D100" s="17" t="str">
        <f>VLOOKUP(A100, 'Clients - Students'!$A$2:$D$50, 4,FALSE)</f>
        <v>Campion</v>
      </c>
      <c r="E100" s="17" t="s">
        <v>443</v>
      </c>
      <c r="F100" s="17" t="str">
        <f>VLOOKUP(E100, 'Course Details'!$A$2:$B$22, 2,FALSE)</f>
        <v>Certificate III in Business</v>
      </c>
      <c r="G100" s="17" t="s">
        <v>450</v>
      </c>
      <c r="H100" s="17" t="str">
        <f>VLOOKUP(G100, 'Subject details'!$C$2:$E$100, 2,FALSE)</f>
        <v>BSBPEF201</v>
      </c>
      <c r="I100" s="17" t="str">
        <f>VLOOKUP(G100, 'Subject details'!$C$2:$E$100, 3,FALSE)</f>
        <v>Support personal wellbeing in the workplace</v>
      </c>
      <c r="J100" s="17" t="s">
        <v>272</v>
      </c>
      <c r="O100" s="17">
        <f>VLOOKUP(H100, 'Subject details'!D:F, 3,FALSE)</f>
        <v>50</v>
      </c>
    </row>
    <row r="101" spans="1:17" x14ac:dyDescent="0.3">
      <c r="A101" s="17">
        <v>215</v>
      </c>
      <c r="B101" s="17" t="str">
        <f>VLOOKUP(A101, 'Clients - Students'!$A$2:$D$50, 2,FALSE)</f>
        <v>Ms</v>
      </c>
      <c r="C101" s="17" t="str">
        <f>VLOOKUP(A101, 'Clients - Students'!$A$2:$D$50, 3,FALSE)</f>
        <v>Melissa</v>
      </c>
      <c r="D101" s="17" t="str">
        <f>VLOOKUP(A101, 'Clients - Students'!$A$2:$D$50, 4,FALSE)</f>
        <v>Campion</v>
      </c>
      <c r="E101" s="17" t="s">
        <v>443</v>
      </c>
      <c r="F101" s="17" t="str">
        <f>VLOOKUP(E101, 'Course Details'!$A$2:$B$22, 2,FALSE)</f>
        <v>Certificate III in Business</v>
      </c>
      <c r="G101" s="17" t="s">
        <v>451</v>
      </c>
      <c r="H101" s="17" t="str">
        <f>VLOOKUP(G101, 'Subject details'!$C$2:$E$100, 2,FALSE)</f>
        <v>BSBWHS311</v>
      </c>
      <c r="I101" s="17" t="str">
        <f>VLOOKUP(G101, 'Subject details'!$C$2:$E$100, 3,FALSE)</f>
        <v>Assist with maintaining workplace safety</v>
      </c>
      <c r="J101" s="17" t="s">
        <v>272</v>
      </c>
      <c r="O101" s="17">
        <f>VLOOKUP(H101, 'Subject details'!D:F, 3,FALSE)</f>
        <v>40</v>
      </c>
    </row>
    <row r="102" spans="1:17" x14ac:dyDescent="0.3">
      <c r="A102" s="17">
        <v>215</v>
      </c>
      <c r="B102" s="17" t="str">
        <f>VLOOKUP(A102, 'Clients - Students'!$A$2:$D$50, 2,FALSE)</f>
        <v>Ms</v>
      </c>
      <c r="C102" s="17" t="str">
        <f>VLOOKUP(A102, 'Clients - Students'!$A$2:$D$50, 3,FALSE)</f>
        <v>Melissa</v>
      </c>
      <c r="D102" s="17" t="str">
        <f>VLOOKUP(A102, 'Clients - Students'!$A$2:$D$50, 4,FALSE)</f>
        <v>Campion</v>
      </c>
      <c r="E102" s="17" t="s">
        <v>443</v>
      </c>
      <c r="F102" s="17" t="str">
        <f>VLOOKUP(E102, 'Course Details'!$A$2:$B$22, 2,FALSE)</f>
        <v>Certificate III in Business</v>
      </c>
      <c r="G102" s="17" t="s">
        <v>452</v>
      </c>
      <c r="H102" s="17" t="str">
        <f>VLOOKUP(G102, 'Subject details'!$C$2:$E$100, 2,FALSE)</f>
        <v>BSBSUS211</v>
      </c>
      <c r="I102" s="17" t="str">
        <f>VLOOKUP(G102, 'Subject details'!$C$2:$E$100, 3,FALSE)</f>
        <v>Participate in sustainable work practices</v>
      </c>
      <c r="J102" s="17" t="s">
        <v>272</v>
      </c>
      <c r="O102" s="17">
        <f>VLOOKUP(H102, 'Subject details'!D:F, 3,FALSE)</f>
        <v>20</v>
      </c>
    </row>
    <row r="103" spans="1:17" x14ac:dyDescent="0.3">
      <c r="A103" s="17">
        <v>215</v>
      </c>
      <c r="B103" s="17" t="str">
        <f>VLOOKUP(A103, 'Clients - Students'!$A$2:$D$50, 2,FALSE)</f>
        <v>Ms</v>
      </c>
      <c r="C103" s="17" t="str">
        <f>VLOOKUP(A103, 'Clients - Students'!$A$2:$D$50, 3,FALSE)</f>
        <v>Melissa</v>
      </c>
      <c r="D103" s="17" t="str">
        <f>VLOOKUP(A103, 'Clients - Students'!$A$2:$D$50, 4,FALSE)</f>
        <v>Campion</v>
      </c>
      <c r="E103" s="17" t="s">
        <v>443</v>
      </c>
      <c r="F103" s="17" t="str">
        <f>VLOOKUP(E103, 'Course Details'!$A$2:$B$22, 2,FALSE)</f>
        <v>Certificate III in Business</v>
      </c>
      <c r="G103" s="17" t="s">
        <v>453</v>
      </c>
      <c r="H103" s="17" t="str">
        <f>VLOOKUP(G103, 'Subject details'!$C$2:$E$100, 2,FALSE)</f>
        <v>BSBXCM301</v>
      </c>
      <c r="I103" s="17" t="str">
        <f>VLOOKUP(G103, 'Subject details'!$C$2:$E$100, 3,FALSE)</f>
        <v>Engage in workplace communication</v>
      </c>
      <c r="J103" s="17" t="s">
        <v>272</v>
      </c>
      <c r="O103" s="17">
        <f>VLOOKUP(H103, 'Subject details'!D:F, 3,FALSE)</f>
        <v>40</v>
      </c>
    </row>
    <row r="104" spans="1:17" x14ac:dyDescent="0.3">
      <c r="A104" s="17">
        <v>215</v>
      </c>
      <c r="B104" s="17" t="str">
        <f>VLOOKUP(A104, 'Clients - Students'!$A$2:$D$50, 2,FALSE)</f>
        <v>Ms</v>
      </c>
      <c r="C104" s="17" t="str">
        <f>VLOOKUP(A104, 'Clients - Students'!$A$2:$D$50, 3,FALSE)</f>
        <v>Melissa</v>
      </c>
      <c r="D104" s="17" t="str">
        <f>VLOOKUP(A104, 'Clients - Students'!$A$2:$D$50, 4,FALSE)</f>
        <v>Campion</v>
      </c>
      <c r="E104" s="17" t="s">
        <v>443</v>
      </c>
      <c r="F104" s="17" t="str">
        <f>VLOOKUP(E104, 'Course Details'!$A$2:$B$22, 2,FALSE)</f>
        <v>Certificate III in Business</v>
      </c>
      <c r="G104" s="17" t="s">
        <v>454</v>
      </c>
      <c r="H104" s="17" t="str">
        <f>VLOOKUP(G104, 'Subject details'!$C$2:$E$100, 2,FALSE)</f>
        <v>BSBESB302</v>
      </c>
      <c r="I104" s="17" t="str">
        <f>VLOOKUP(G104, 'Subject details'!$C$2:$E$100, 3,FALSE)</f>
        <v>Develop and present business proposals</v>
      </c>
      <c r="J104" s="17" t="s">
        <v>272</v>
      </c>
      <c r="O104" s="17">
        <f>VLOOKUP(H104, 'Subject details'!D:F, 3,FALSE)</f>
        <v>30</v>
      </c>
    </row>
    <row r="105" spans="1:17" x14ac:dyDescent="0.3">
      <c r="A105" s="17">
        <v>215</v>
      </c>
      <c r="B105" s="17" t="str">
        <f>VLOOKUP(A105, 'Clients - Students'!$A$2:$D$50, 2,FALSE)</f>
        <v>Ms</v>
      </c>
      <c r="C105" s="17" t="str">
        <f>VLOOKUP(A105, 'Clients - Students'!$A$2:$D$50, 3,FALSE)</f>
        <v>Melissa</v>
      </c>
      <c r="D105" s="17" t="str">
        <f>VLOOKUP(A105, 'Clients - Students'!$A$2:$D$50, 4,FALSE)</f>
        <v>Campion</v>
      </c>
      <c r="E105" s="17" t="s">
        <v>443</v>
      </c>
      <c r="F105" s="17" t="str">
        <f>VLOOKUP(E105, 'Course Details'!$A$2:$B$22, 2,FALSE)</f>
        <v>Certificate III in Business</v>
      </c>
      <c r="G105" s="17" t="s">
        <v>455</v>
      </c>
      <c r="H105" s="17" t="str">
        <f>VLOOKUP(G105, 'Subject details'!$C$2:$E$100, 2,FALSE)</f>
        <v>BSBOPS302</v>
      </c>
      <c r="I105" s="17" t="str">
        <f>VLOOKUP(G105, 'Subject details'!$C$2:$E$100, 3,FALSE)</f>
        <v>Identify business risk</v>
      </c>
      <c r="J105" s="17" t="s">
        <v>272</v>
      </c>
      <c r="O105" s="17">
        <f>VLOOKUP(H105, 'Subject details'!D:F, 3,FALSE)</f>
        <v>40</v>
      </c>
    </row>
    <row r="106" spans="1:17" x14ac:dyDescent="0.3">
      <c r="A106" s="17">
        <v>215</v>
      </c>
      <c r="B106" s="17" t="str">
        <f>VLOOKUP(A106, 'Clients - Students'!$A$2:$D$50, 2,FALSE)</f>
        <v>Ms</v>
      </c>
      <c r="C106" s="17" t="str">
        <f>VLOOKUP(A106, 'Clients - Students'!$A$2:$D$50, 3,FALSE)</f>
        <v>Melissa</v>
      </c>
      <c r="D106" s="17" t="str">
        <f>VLOOKUP(A106, 'Clients - Students'!$A$2:$D$50, 4,FALSE)</f>
        <v>Campion</v>
      </c>
      <c r="E106" s="17" t="s">
        <v>443</v>
      </c>
      <c r="F106" s="17" t="str">
        <f>VLOOKUP(E106, 'Course Details'!$A$2:$B$22, 2,FALSE)</f>
        <v>Certificate III in Business</v>
      </c>
      <c r="G106" s="17" t="s">
        <v>456</v>
      </c>
      <c r="H106" s="17" t="str">
        <f>VLOOKUP(G106, 'Subject details'!$C$2:$E$100, 2,FALSE)</f>
        <v>BSBPEF301</v>
      </c>
      <c r="I106" s="17" t="str">
        <f>VLOOKUP(G106, 'Subject details'!$C$2:$E$100, 3,FALSE)</f>
        <v>Organise personal work priorities</v>
      </c>
      <c r="J106" s="17" t="s">
        <v>272</v>
      </c>
      <c r="O106" s="17">
        <f>VLOOKUP(H106, 'Subject details'!D:F, 3,FALSE)</f>
        <v>30</v>
      </c>
    </row>
    <row r="107" spans="1:17" x14ac:dyDescent="0.3">
      <c r="A107" s="17">
        <v>215</v>
      </c>
      <c r="B107" s="17" t="str">
        <f>VLOOKUP(A107, 'Clients - Students'!$A$2:$D$50, 2,FALSE)</f>
        <v>Ms</v>
      </c>
      <c r="C107" s="17" t="str">
        <f>VLOOKUP(A107, 'Clients - Students'!$A$2:$D$50, 3,FALSE)</f>
        <v>Melissa</v>
      </c>
      <c r="D107" s="17" t="str">
        <f>VLOOKUP(A107, 'Clients - Students'!$A$2:$D$50, 4,FALSE)</f>
        <v>Campion</v>
      </c>
      <c r="E107" s="17" t="s">
        <v>443</v>
      </c>
      <c r="F107" s="17" t="str">
        <f>VLOOKUP(E107, 'Course Details'!$A$2:$B$22, 2,FALSE)</f>
        <v>Certificate III in Business</v>
      </c>
      <c r="G107" s="17" t="s">
        <v>457</v>
      </c>
      <c r="H107" s="17" t="str">
        <f>VLOOKUP(G107, 'Subject details'!$C$2:$E$100, 2,FALSE)</f>
        <v>BSBSTR301</v>
      </c>
      <c r="I107" s="17" t="str">
        <f>VLOOKUP(G107, 'Subject details'!$C$2:$E$100, 3,FALSE)</f>
        <v>Contribute to continuous improvement</v>
      </c>
      <c r="J107" s="17" t="s">
        <v>272</v>
      </c>
      <c r="O107" s="17">
        <f>VLOOKUP(H107, 'Subject details'!D:F, 3,FALSE)</f>
        <v>40</v>
      </c>
    </row>
    <row r="108" spans="1:17" x14ac:dyDescent="0.3">
      <c r="A108" s="17">
        <v>215</v>
      </c>
      <c r="B108" s="17" t="str">
        <f>VLOOKUP(A108, 'Clients - Students'!$A$2:$D$50, 2,FALSE)</f>
        <v>Ms</v>
      </c>
      <c r="C108" s="17" t="str">
        <f>VLOOKUP(A108, 'Clients - Students'!$A$2:$D$50, 3,FALSE)</f>
        <v>Melissa</v>
      </c>
      <c r="D108" s="17" t="str">
        <f>VLOOKUP(A108, 'Clients - Students'!$A$2:$D$50, 4,FALSE)</f>
        <v>Campion</v>
      </c>
      <c r="E108" s="17" t="s">
        <v>443</v>
      </c>
      <c r="F108" s="17" t="str">
        <f>VLOOKUP(E108, 'Course Details'!$A$2:$B$22, 2,FALSE)</f>
        <v>Certificate III in Business</v>
      </c>
      <c r="G108" s="17" t="s">
        <v>458</v>
      </c>
      <c r="H108" s="17" t="str">
        <f>VLOOKUP(G108, 'Subject details'!$C$2:$E$100, 2,FALSE)</f>
        <v>BSBPMG430</v>
      </c>
      <c r="I108" s="17" t="str">
        <f>VLOOKUP(G108, 'Subject details'!$C$2:$E$100, 3,FALSE)</f>
        <v>Undertake project work</v>
      </c>
      <c r="J108" s="17" t="s">
        <v>272</v>
      </c>
      <c r="O108" s="17">
        <f>VLOOKUP(H108, 'Subject details'!D:F, 3,FALSE)</f>
        <v>60</v>
      </c>
    </row>
    <row r="109" spans="1:17" x14ac:dyDescent="0.3">
      <c r="A109" s="17">
        <v>215</v>
      </c>
      <c r="B109" s="17" t="str">
        <f>VLOOKUP(A109, 'Clients - Students'!$A$2:$D$50, 2,FALSE)</f>
        <v>Ms</v>
      </c>
      <c r="C109" s="17" t="str">
        <f>VLOOKUP(A109, 'Clients - Students'!$A$2:$D$50, 3,FALSE)</f>
        <v>Melissa</v>
      </c>
      <c r="D109" s="17" t="str">
        <f>VLOOKUP(A109, 'Clients - Students'!$A$2:$D$50, 4,FALSE)</f>
        <v>Campion</v>
      </c>
      <c r="E109" s="17" t="s">
        <v>443</v>
      </c>
      <c r="F109" s="17" t="str">
        <f>VLOOKUP(E109, 'Course Details'!$A$2:$B$22, 2,FALSE)</f>
        <v>Certificate III in Business</v>
      </c>
      <c r="G109" s="17" t="s">
        <v>459</v>
      </c>
      <c r="H109" s="17" t="str">
        <f>VLOOKUP(G109, 'Subject details'!$C$2:$E$100, 2,FALSE)</f>
        <v>BSBOPS306</v>
      </c>
      <c r="I109" s="17" t="str">
        <f>VLOOKUP(G109, 'Subject details'!$C$2:$E$100, 3,FALSE)</f>
        <v>Record stakeholder interactions</v>
      </c>
      <c r="J109" s="17" t="s">
        <v>272</v>
      </c>
      <c r="O109" s="17">
        <f>VLOOKUP(H109, 'Subject details'!D:F, 3,FALSE)</f>
        <v>30</v>
      </c>
      <c r="Q109" s="17" t="s">
        <v>437</v>
      </c>
    </row>
    <row r="110" spans="1:17" x14ac:dyDescent="0.3">
      <c r="A110" s="17">
        <v>215</v>
      </c>
      <c r="B110" s="17" t="str">
        <f>VLOOKUP(A110, 'Clients - Students'!$A$2:$D$50, 2,FALSE)</f>
        <v>Ms</v>
      </c>
      <c r="C110" s="17" t="str">
        <f>VLOOKUP(A110, 'Clients - Students'!$A$2:$D$50, 3,FALSE)</f>
        <v>Melissa</v>
      </c>
      <c r="D110" s="17" t="str">
        <f>VLOOKUP(A110, 'Clients - Students'!$A$2:$D$50, 4,FALSE)</f>
        <v>Campion</v>
      </c>
      <c r="E110" s="17" t="s">
        <v>443</v>
      </c>
      <c r="F110" s="17" t="str">
        <f>VLOOKUP(E110, 'Course Details'!$A$2:$B$22, 2,FALSE)</f>
        <v>Certificate III in Business</v>
      </c>
      <c r="G110" s="17" t="s">
        <v>460</v>
      </c>
      <c r="H110" s="17" t="str">
        <f>VLOOKUP(G110, 'Subject details'!$C$2:$E$100, 2,FALSE)</f>
        <v>BSBWRT311</v>
      </c>
      <c r="I110" s="17" t="str">
        <f>VLOOKUP(G110, 'Subject details'!$C$2:$E$100, 3,FALSE)</f>
        <v>Write simple documents</v>
      </c>
      <c r="J110" s="17" t="s">
        <v>272</v>
      </c>
      <c r="O110" s="17">
        <f>VLOOKUP(H110, 'Subject details'!D:F, 3,FALSE)</f>
        <v>30</v>
      </c>
    </row>
    <row r="111" spans="1:17" x14ac:dyDescent="0.3">
      <c r="A111" s="17">
        <v>216</v>
      </c>
      <c r="B111" s="17" t="str">
        <f>VLOOKUP(A111, 'Clients - Students'!$A$2:$D$50, 2,FALSE)</f>
        <v>Mrs</v>
      </c>
      <c r="C111" s="17" t="str">
        <f>VLOOKUP(A111, 'Clients - Students'!$A$2:$D$50, 3,FALSE)</f>
        <v>Hien</v>
      </c>
      <c r="D111" s="17" t="str">
        <f>VLOOKUP(A111, 'Clients - Students'!$A$2:$D$50, 4,FALSE)</f>
        <v>Nguyen</v>
      </c>
      <c r="E111" s="17" t="s">
        <v>443</v>
      </c>
      <c r="F111" s="17" t="str">
        <f>VLOOKUP(E111, 'Course Details'!$A$2:$B$22, 2,FALSE)</f>
        <v>Certificate III in Business</v>
      </c>
      <c r="G111" s="17" t="s">
        <v>448</v>
      </c>
      <c r="H111" s="17" t="str">
        <f>VLOOKUP(G111, 'Subject details'!$C$2:$E$100, 2,FALSE)</f>
        <v>BSBCRT311</v>
      </c>
      <c r="I111" s="17" t="str">
        <f>VLOOKUP(G111, 'Subject details'!$C$2:$E$100, 3,FALSE)</f>
        <v>Apply critical thinking skills in a team environment</v>
      </c>
      <c r="J111" s="17" t="s">
        <v>272</v>
      </c>
      <c r="O111" s="17">
        <f>VLOOKUP(H111, 'Subject details'!D:F, 3,FALSE)</f>
        <v>40</v>
      </c>
    </row>
    <row r="112" spans="1:17" x14ac:dyDescent="0.3">
      <c r="A112" s="17">
        <v>216</v>
      </c>
      <c r="B112" s="17" t="str">
        <f>VLOOKUP(A112, 'Clients - Students'!$A$2:$D$50, 2,FALSE)</f>
        <v>Mrs</v>
      </c>
      <c r="C112" s="17" t="str">
        <f>VLOOKUP(A112, 'Clients - Students'!$A$2:$D$50, 3,FALSE)</f>
        <v>Hien</v>
      </c>
      <c r="D112" s="17" t="str">
        <f>VLOOKUP(A112, 'Clients - Students'!$A$2:$D$50, 4,FALSE)</f>
        <v>Nguyen</v>
      </c>
      <c r="E112" s="17" t="s">
        <v>443</v>
      </c>
      <c r="F112" s="17" t="str">
        <f>VLOOKUP(E112, 'Course Details'!$A$2:$B$22, 2,FALSE)</f>
        <v>Certificate III in Business</v>
      </c>
      <c r="G112" s="17" t="s">
        <v>449</v>
      </c>
      <c r="H112" s="17" t="str">
        <f>VLOOKUP(G112, 'Subject details'!$C$2:$E$100, 2,FALSE)</f>
        <v>BSBTWK301</v>
      </c>
      <c r="I112" s="17" t="str">
        <f>VLOOKUP(G112, 'Subject details'!$C$2:$E$100, 3,FALSE)</f>
        <v>Use inclusive work practices</v>
      </c>
      <c r="J112" s="17" t="s">
        <v>272</v>
      </c>
      <c r="O112" s="17">
        <f>VLOOKUP(H112, 'Subject details'!D:F, 3,FALSE)</f>
        <v>30</v>
      </c>
    </row>
    <row r="113" spans="1:17" x14ac:dyDescent="0.3">
      <c r="A113" s="17">
        <v>216</v>
      </c>
      <c r="B113" s="17" t="str">
        <f>VLOOKUP(A113, 'Clients - Students'!$A$2:$D$50, 2,FALSE)</f>
        <v>Mrs</v>
      </c>
      <c r="C113" s="17" t="str">
        <f>VLOOKUP(A113, 'Clients - Students'!$A$2:$D$50, 3,FALSE)</f>
        <v>Hien</v>
      </c>
      <c r="D113" s="17" t="str">
        <f>VLOOKUP(A113, 'Clients - Students'!$A$2:$D$50, 4,FALSE)</f>
        <v>Nguyen</v>
      </c>
      <c r="E113" s="17" t="s">
        <v>443</v>
      </c>
      <c r="F113" s="17" t="str">
        <f>VLOOKUP(E113, 'Course Details'!$A$2:$B$22, 2,FALSE)</f>
        <v>Certificate III in Business</v>
      </c>
      <c r="G113" s="17" t="s">
        <v>450</v>
      </c>
      <c r="H113" s="17" t="str">
        <f>VLOOKUP(G113, 'Subject details'!$C$2:$E$100, 2,FALSE)</f>
        <v>BSBPEF201</v>
      </c>
      <c r="I113" s="17" t="str">
        <f>VLOOKUP(G113, 'Subject details'!$C$2:$E$100, 3,FALSE)</f>
        <v>Support personal wellbeing in the workplace</v>
      </c>
      <c r="J113" s="17" t="s">
        <v>272</v>
      </c>
      <c r="O113" s="17">
        <f>VLOOKUP(H113, 'Subject details'!D:F, 3,FALSE)</f>
        <v>50</v>
      </c>
    </row>
    <row r="114" spans="1:17" x14ac:dyDescent="0.3">
      <c r="A114" s="17">
        <v>216</v>
      </c>
      <c r="B114" s="17" t="str">
        <f>VLOOKUP(A114, 'Clients - Students'!$A$2:$D$50, 2,FALSE)</f>
        <v>Mrs</v>
      </c>
      <c r="C114" s="17" t="str">
        <f>VLOOKUP(A114, 'Clients - Students'!$A$2:$D$50, 3,FALSE)</f>
        <v>Hien</v>
      </c>
      <c r="D114" s="17" t="str">
        <f>VLOOKUP(A114, 'Clients - Students'!$A$2:$D$50, 4,FALSE)</f>
        <v>Nguyen</v>
      </c>
      <c r="E114" s="17" t="s">
        <v>443</v>
      </c>
      <c r="F114" s="17" t="str">
        <f>VLOOKUP(E114, 'Course Details'!$A$2:$B$22, 2,FALSE)</f>
        <v>Certificate III in Business</v>
      </c>
      <c r="G114" s="17" t="s">
        <v>451</v>
      </c>
      <c r="H114" s="17" t="str">
        <f>VLOOKUP(G114, 'Subject details'!$C$2:$E$100, 2,FALSE)</f>
        <v>BSBWHS311</v>
      </c>
      <c r="I114" s="17" t="str">
        <f>VLOOKUP(G114, 'Subject details'!$C$2:$E$100, 3,FALSE)</f>
        <v>Assist with maintaining workplace safety</v>
      </c>
      <c r="J114" s="17" t="s">
        <v>272</v>
      </c>
      <c r="O114" s="17">
        <f>VLOOKUP(H114, 'Subject details'!D:F, 3,FALSE)</f>
        <v>40</v>
      </c>
    </row>
    <row r="115" spans="1:17" x14ac:dyDescent="0.3">
      <c r="A115" s="17">
        <v>216</v>
      </c>
      <c r="B115" s="17" t="str">
        <f>VLOOKUP(A115, 'Clients - Students'!$A$2:$D$50, 2,FALSE)</f>
        <v>Mrs</v>
      </c>
      <c r="C115" s="17" t="str">
        <f>VLOOKUP(A115, 'Clients - Students'!$A$2:$D$50, 3,FALSE)</f>
        <v>Hien</v>
      </c>
      <c r="D115" s="17" t="str">
        <f>VLOOKUP(A115, 'Clients - Students'!$A$2:$D$50, 4,FALSE)</f>
        <v>Nguyen</v>
      </c>
      <c r="E115" s="17" t="s">
        <v>443</v>
      </c>
      <c r="F115" s="17" t="str">
        <f>VLOOKUP(E115, 'Course Details'!$A$2:$B$22, 2,FALSE)</f>
        <v>Certificate III in Business</v>
      </c>
      <c r="G115" s="17" t="s">
        <v>452</v>
      </c>
      <c r="H115" s="17" t="str">
        <f>VLOOKUP(G115, 'Subject details'!$C$2:$E$100, 2,FALSE)</f>
        <v>BSBSUS211</v>
      </c>
      <c r="I115" s="17" t="str">
        <f>VLOOKUP(G115, 'Subject details'!$C$2:$E$100, 3,FALSE)</f>
        <v>Participate in sustainable work practices</v>
      </c>
      <c r="J115" s="17" t="s">
        <v>272</v>
      </c>
      <c r="O115" s="17">
        <f>VLOOKUP(H115, 'Subject details'!D:F, 3,FALSE)</f>
        <v>20</v>
      </c>
    </row>
    <row r="116" spans="1:17" x14ac:dyDescent="0.3">
      <c r="A116" s="17">
        <v>216</v>
      </c>
      <c r="B116" s="17" t="str">
        <f>VLOOKUP(A116, 'Clients - Students'!$A$2:$D$50, 2,FALSE)</f>
        <v>Mrs</v>
      </c>
      <c r="C116" s="17" t="str">
        <f>VLOOKUP(A116, 'Clients - Students'!$A$2:$D$50, 3,FALSE)</f>
        <v>Hien</v>
      </c>
      <c r="D116" s="17" t="str">
        <f>VLOOKUP(A116, 'Clients - Students'!$A$2:$D$50, 4,FALSE)</f>
        <v>Nguyen</v>
      </c>
      <c r="E116" s="17" t="s">
        <v>443</v>
      </c>
      <c r="F116" s="17" t="str">
        <f>VLOOKUP(E116, 'Course Details'!$A$2:$B$22, 2,FALSE)</f>
        <v>Certificate III in Business</v>
      </c>
      <c r="G116" s="17" t="s">
        <v>453</v>
      </c>
      <c r="H116" s="17" t="str">
        <f>VLOOKUP(G116, 'Subject details'!$C$2:$E$100, 2,FALSE)</f>
        <v>BSBXCM301</v>
      </c>
      <c r="I116" s="17" t="str">
        <f>VLOOKUP(G116, 'Subject details'!$C$2:$E$100, 3,FALSE)</f>
        <v>Engage in workplace communication</v>
      </c>
      <c r="J116" s="17" t="s">
        <v>272</v>
      </c>
      <c r="O116" s="17">
        <f>VLOOKUP(H116, 'Subject details'!D:F, 3,FALSE)</f>
        <v>40</v>
      </c>
    </row>
    <row r="117" spans="1:17" x14ac:dyDescent="0.3">
      <c r="A117" s="17">
        <v>216</v>
      </c>
      <c r="B117" s="17" t="str">
        <f>VLOOKUP(A117, 'Clients - Students'!$A$2:$D$50, 2,FALSE)</f>
        <v>Mrs</v>
      </c>
      <c r="C117" s="17" t="str">
        <f>VLOOKUP(A117, 'Clients - Students'!$A$2:$D$50, 3,FALSE)</f>
        <v>Hien</v>
      </c>
      <c r="D117" s="17" t="str">
        <f>VLOOKUP(A117, 'Clients - Students'!$A$2:$D$50, 4,FALSE)</f>
        <v>Nguyen</v>
      </c>
      <c r="E117" s="17" t="s">
        <v>443</v>
      </c>
      <c r="F117" s="17" t="str">
        <f>VLOOKUP(E117, 'Course Details'!$A$2:$B$22, 2,FALSE)</f>
        <v>Certificate III in Business</v>
      </c>
      <c r="G117" s="17" t="s">
        <v>454</v>
      </c>
      <c r="H117" s="17" t="str">
        <f>VLOOKUP(G117, 'Subject details'!$C$2:$E$100, 2,FALSE)</f>
        <v>BSBESB302</v>
      </c>
      <c r="I117" s="17" t="str">
        <f>VLOOKUP(G117, 'Subject details'!$C$2:$E$100, 3,FALSE)</f>
        <v>Develop and present business proposals</v>
      </c>
      <c r="J117" s="17" t="s">
        <v>272</v>
      </c>
      <c r="O117" s="17">
        <f>VLOOKUP(H117, 'Subject details'!D:F, 3,FALSE)</f>
        <v>30</v>
      </c>
    </row>
    <row r="118" spans="1:17" x14ac:dyDescent="0.3">
      <c r="A118" s="17">
        <v>216</v>
      </c>
      <c r="B118" s="17" t="str">
        <f>VLOOKUP(A118, 'Clients - Students'!$A$2:$D$50, 2,FALSE)</f>
        <v>Mrs</v>
      </c>
      <c r="C118" s="17" t="str">
        <f>VLOOKUP(A118, 'Clients - Students'!$A$2:$D$50, 3,FALSE)</f>
        <v>Hien</v>
      </c>
      <c r="D118" s="17" t="str">
        <f>VLOOKUP(A118, 'Clients - Students'!$A$2:$D$50, 4,FALSE)</f>
        <v>Nguyen</v>
      </c>
      <c r="E118" s="17" t="s">
        <v>443</v>
      </c>
      <c r="F118" s="17" t="str">
        <f>VLOOKUP(E118, 'Course Details'!$A$2:$B$22, 2,FALSE)</f>
        <v>Certificate III in Business</v>
      </c>
      <c r="G118" s="17" t="s">
        <v>455</v>
      </c>
      <c r="H118" s="17" t="str">
        <f>VLOOKUP(G118, 'Subject details'!$C$2:$E$100, 2,FALSE)</f>
        <v>BSBOPS302</v>
      </c>
      <c r="I118" s="17" t="str">
        <f>VLOOKUP(G118, 'Subject details'!$C$2:$E$100, 3,FALSE)</f>
        <v>Identify business risk</v>
      </c>
      <c r="J118" s="17" t="s">
        <v>272</v>
      </c>
      <c r="O118" s="17">
        <f>VLOOKUP(H118, 'Subject details'!D:F, 3,FALSE)</f>
        <v>40</v>
      </c>
    </row>
    <row r="119" spans="1:17" x14ac:dyDescent="0.3">
      <c r="A119" s="17">
        <v>216</v>
      </c>
      <c r="B119" s="17" t="str">
        <f>VLOOKUP(A119, 'Clients - Students'!$A$2:$D$50, 2,FALSE)</f>
        <v>Mrs</v>
      </c>
      <c r="C119" s="17" t="str">
        <f>VLOOKUP(A119, 'Clients - Students'!$A$2:$D$50, 3,FALSE)</f>
        <v>Hien</v>
      </c>
      <c r="D119" s="17" t="str">
        <f>VLOOKUP(A119, 'Clients - Students'!$A$2:$D$50, 4,FALSE)</f>
        <v>Nguyen</v>
      </c>
      <c r="E119" s="17" t="s">
        <v>443</v>
      </c>
      <c r="F119" s="17" t="str">
        <f>VLOOKUP(E119, 'Course Details'!$A$2:$B$22, 2,FALSE)</f>
        <v>Certificate III in Business</v>
      </c>
      <c r="G119" s="17" t="s">
        <v>456</v>
      </c>
      <c r="H119" s="17" t="str">
        <f>VLOOKUP(G119, 'Subject details'!$C$2:$E$100, 2,FALSE)</f>
        <v>BSBPEF301</v>
      </c>
      <c r="I119" s="17" t="str">
        <f>VLOOKUP(G119, 'Subject details'!$C$2:$E$100, 3,FALSE)</f>
        <v>Organise personal work priorities</v>
      </c>
      <c r="J119" s="17" t="s">
        <v>272</v>
      </c>
      <c r="O119" s="17">
        <f>VLOOKUP(H119, 'Subject details'!D:F, 3,FALSE)</f>
        <v>30</v>
      </c>
    </row>
    <row r="120" spans="1:17" x14ac:dyDescent="0.3">
      <c r="A120" s="17">
        <v>216</v>
      </c>
      <c r="B120" s="17" t="str">
        <f>VLOOKUP(A120, 'Clients - Students'!$A$2:$D$50, 2,FALSE)</f>
        <v>Mrs</v>
      </c>
      <c r="C120" s="17" t="str">
        <f>VLOOKUP(A120, 'Clients - Students'!$A$2:$D$50, 3,FALSE)</f>
        <v>Hien</v>
      </c>
      <c r="D120" s="17" t="str">
        <f>VLOOKUP(A120, 'Clients - Students'!$A$2:$D$50, 4,FALSE)</f>
        <v>Nguyen</v>
      </c>
      <c r="E120" s="17" t="s">
        <v>443</v>
      </c>
      <c r="F120" s="17" t="str">
        <f>VLOOKUP(E120, 'Course Details'!$A$2:$B$22, 2,FALSE)</f>
        <v>Certificate III in Business</v>
      </c>
      <c r="G120" s="17" t="s">
        <v>457</v>
      </c>
      <c r="H120" s="17" t="str">
        <f>VLOOKUP(G120, 'Subject details'!$C$2:$E$100, 2,FALSE)</f>
        <v>BSBSTR301</v>
      </c>
      <c r="I120" s="17" t="str">
        <f>VLOOKUP(G120, 'Subject details'!$C$2:$E$100, 3,FALSE)</f>
        <v>Contribute to continuous improvement</v>
      </c>
      <c r="J120" s="17" t="s">
        <v>272</v>
      </c>
      <c r="O120" s="17">
        <f>VLOOKUP(H120, 'Subject details'!D:F, 3,FALSE)</f>
        <v>40</v>
      </c>
    </row>
    <row r="121" spans="1:17" x14ac:dyDescent="0.3">
      <c r="A121" s="17">
        <v>216</v>
      </c>
      <c r="B121" s="17" t="str">
        <f>VLOOKUP(A121, 'Clients - Students'!$A$2:$D$50, 2,FALSE)</f>
        <v>Mrs</v>
      </c>
      <c r="C121" s="17" t="str">
        <f>VLOOKUP(A121, 'Clients - Students'!$A$2:$D$50, 3,FALSE)</f>
        <v>Hien</v>
      </c>
      <c r="D121" s="17" t="str">
        <f>VLOOKUP(A121, 'Clients - Students'!$A$2:$D$50, 4,FALSE)</f>
        <v>Nguyen</v>
      </c>
      <c r="E121" s="17" t="s">
        <v>443</v>
      </c>
      <c r="F121" s="17" t="str">
        <f>VLOOKUP(E121, 'Course Details'!$A$2:$B$22, 2,FALSE)</f>
        <v>Certificate III in Business</v>
      </c>
      <c r="G121" s="17" t="s">
        <v>458</v>
      </c>
      <c r="H121" s="17" t="str">
        <f>VLOOKUP(G121, 'Subject details'!$C$2:$E$100, 2,FALSE)</f>
        <v>BSBPMG430</v>
      </c>
      <c r="I121" s="17" t="str">
        <f>VLOOKUP(G121, 'Subject details'!$C$2:$E$100, 3,FALSE)</f>
        <v>Undertake project work</v>
      </c>
      <c r="J121" s="17" t="s">
        <v>272</v>
      </c>
      <c r="O121" s="17">
        <f>VLOOKUP(H121, 'Subject details'!D:F, 3,FALSE)</f>
        <v>60</v>
      </c>
    </row>
    <row r="122" spans="1:17" x14ac:dyDescent="0.3">
      <c r="A122" s="17">
        <v>216</v>
      </c>
      <c r="B122" s="17" t="str">
        <f>VLOOKUP(A122, 'Clients - Students'!$A$2:$D$50, 2,FALSE)</f>
        <v>Mrs</v>
      </c>
      <c r="C122" s="17" t="str">
        <f>VLOOKUP(A122, 'Clients - Students'!$A$2:$D$50, 3,FALSE)</f>
        <v>Hien</v>
      </c>
      <c r="D122" s="17" t="str">
        <f>VLOOKUP(A122, 'Clients - Students'!$A$2:$D$50, 4,FALSE)</f>
        <v>Nguyen</v>
      </c>
      <c r="E122" s="17" t="s">
        <v>443</v>
      </c>
      <c r="F122" s="17" t="str">
        <f>VLOOKUP(E122, 'Course Details'!$A$2:$B$22, 2,FALSE)</f>
        <v>Certificate III in Business</v>
      </c>
      <c r="G122" s="17" t="s">
        <v>459</v>
      </c>
      <c r="H122" s="17" t="str">
        <f>VLOOKUP(G122, 'Subject details'!$C$2:$E$100, 2,FALSE)</f>
        <v>BSBOPS306</v>
      </c>
      <c r="I122" s="17" t="str">
        <f>VLOOKUP(G122, 'Subject details'!$C$2:$E$100, 3,FALSE)</f>
        <v>Record stakeholder interactions</v>
      </c>
      <c r="J122" s="17" t="s">
        <v>272</v>
      </c>
      <c r="O122" s="17">
        <f>VLOOKUP(H122, 'Subject details'!D:F, 3,FALSE)</f>
        <v>30</v>
      </c>
    </row>
    <row r="123" spans="1:17" x14ac:dyDescent="0.3">
      <c r="A123" s="17">
        <v>216</v>
      </c>
      <c r="B123" s="17" t="str">
        <f>VLOOKUP(A123, 'Clients - Students'!$A$2:$D$50, 2,FALSE)</f>
        <v>Mrs</v>
      </c>
      <c r="C123" s="17" t="str">
        <f>VLOOKUP(A123, 'Clients - Students'!$A$2:$D$50, 3,FALSE)</f>
        <v>Hien</v>
      </c>
      <c r="D123" s="17" t="str">
        <f>VLOOKUP(A123, 'Clients - Students'!$A$2:$D$50, 4,FALSE)</f>
        <v>Nguyen</v>
      </c>
      <c r="E123" s="17" t="s">
        <v>443</v>
      </c>
      <c r="F123" s="17" t="str">
        <f>VLOOKUP(E123, 'Course Details'!$A$2:$B$22, 2,FALSE)</f>
        <v>Certificate III in Business</v>
      </c>
      <c r="G123" s="17" t="s">
        <v>460</v>
      </c>
      <c r="H123" s="17" t="str">
        <f>VLOOKUP(G123, 'Subject details'!$C$2:$E$100, 2,FALSE)</f>
        <v>BSBWRT311</v>
      </c>
      <c r="I123" s="17" t="str">
        <f>VLOOKUP(G123, 'Subject details'!$C$2:$E$100, 3,FALSE)</f>
        <v>Write simple documents</v>
      </c>
      <c r="J123" s="17" t="s">
        <v>272</v>
      </c>
      <c r="O123" s="17">
        <f>VLOOKUP(H123, 'Subject details'!D:F, 3,FALSE)</f>
        <v>30</v>
      </c>
    </row>
    <row r="124" spans="1:17" x14ac:dyDescent="0.3">
      <c r="A124" s="17">
        <v>217</v>
      </c>
      <c r="B124" s="17" t="str">
        <f>VLOOKUP(A124, 'Clients - Students'!$A$2:$D$50, 2,FALSE)</f>
        <v>Ms</v>
      </c>
      <c r="C124" s="17" t="str">
        <f>VLOOKUP(A124, 'Clients - Students'!$A$2:$D$50, 3,FALSE)</f>
        <v>Patrice</v>
      </c>
      <c r="D124" s="17" t="str">
        <f>VLOOKUP(A124, 'Clients - Students'!$A$2:$D$50, 4,FALSE)</f>
        <v>LeFevre</v>
      </c>
      <c r="E124" s="17" t="s">
        <v>443</v>
      </c>
      <c r="F124" s="17" t="str">
        <f>VLOOKUP(E124, 'Course Details'!$A$2:$B$22, 2,FALSE)</f>
        <v>Certificate III in Business</v>
      </c>
      <c r="G124" s="17" t="s">
        <v>448</v>
      </c>
      <c r="H124" s="17" t="str">
        <f>VLOOKUP(G124, 'Subject details'!$C$2:$E$100, 2,FALSE)</f>
        <v>BSBCRT311</v>
      </c>
      <c r="I124" s="17" t="str">
        <f>VLOOKUP(G124, 'Subject details'!$C$2:$E$100, 3,FALSE)</f>
        <v>Apply critical thinking skills in a team environment</v>
      </c>
      <c r="J124" s="17" t="s">
        <v>272</v>
      </c>
      <c r="O124" s="17">
        <f>VLOOKUP(H124, 'Subject details'!D:F, 3,FALSE)</f>
        <v>40</v>
      </c>
    </row>
    <row r="125" spans="1:17" ht="28.8" x14ac:dyDescent="0.3">
      <c r="A125" s="17">
        <v>217</v>
      </c>
      <c r="B125" s="17" t="str">
        <f>VLOOKUP(A125, 'Clients - Students'!$A$2:$D$50, 2,FALSE)</f>
        <v>Ms</v>
      </c>
      <c r="C125" s="17" t="str">
        <f>VLOOKUP(A125, 'Clients - Students'!$A$2:$D$50, 3,FALSE)</f>
        <v>Patrice</v>
      </c>
      <c r="D125" s="17" t="str">
        <f>VLOOKUP(A125, 'Clients - Students'!$A$2:$D$50, 4,FALSE)</f>
        <v>LeFevre</v>
      </c>
      <c r="E125" s="17" t="s">
        <v>443</v>
      </c>
      <c r="F125" s="17" t="str">
        <f>VLOOKUP(E125, 'Course Details'!$A$2:$B$22, 2,FALSE)</f>
        <v>Certificate III in Business</v>
      </c>
      <c r="G125" s="17" t="s">
        <v>449</v>
      </c>
      <c r="H125" s="17" t="str">
        <f>VLOOKUP(G125, 'Subject details'!$C$2:$E$100, 2,FALSE)</f>
        <v>BSBTWK301</v>
      </c>
      <c r="I125" s="17" t="str">
        <f>VLOOKUP(G125, 'Subject details'!$C$2:$E$100, 3,FALSE)</f>
        <v>Use inclusive work practices</v>
      </c>
      <c r="J125" s="17" t="s">
        <v>272</v>
      </c>
      <c r="O125" s="17">
        <f>VLOOKUP(H125, 'Subject details'!D:F, 3,FALSE)</f>
        <v>30</v>
      </c>
      <c r="Q125" s="17" t="s">
        <v>438</v>
      </c>
    </row>
    <row r="126" spans="1:17" x14ac:dyDescent="0.3">
      <c r="A126" s="17">
        <v>217</v>
      </c>
      <c r="B126" s="17" t="str">
        <f>VLOOKUP(A126, 'Clients - Students'!$A$2:$D$50, 2,FALSE)</f>
        <v>Ms</v>
      </c>
      <c r="C126" s="17" t="str">
        <f>VLOOKUP(A126, 'Clients - Students'!$A$2:$D$50, 3,FALSE)</f>
        <v>Patrice</v>
      </c>
      <c r="D126" s="17" t="str">
        <f>VLOOKUP(A126, 'Clients - Students'!$A$2:$D$50, 4,FALSE)</f>
        <v>LeFevre</v>
      </c>
      <c r="E126" s="17" t="s">
        <v>443</v>
      </c>
      <c r="F126" s="17" t="str">
        <f>VLOOKUP(E126, 'Course Details'!$A$2:$B$22, 2,FALSE)</f>
        <v>Certificate III in Business</v>
      </c>
      <c r="G126" s="17" t="s">
        <v>450</v>
      </c>
      <c r="H126" s="17" t="str">
        <f>VLOOKUP(G126, 'Subject details'!$C$2:$E$100, 2,FALSE)</f>
        <v>BSBPEF201</v>
      </c>
      <c r="I126" s="17" t="str">
        <f>VLOOKUP(G126, 'Subject details'!$C$2:$E$100, 3,FALSE)</f>
        <v>Support personal wellbeing in the workplace</v>
      </c>
      <c r="J126" s="17" t="s">
        <v>272</v>
      </c>
      <c r="O126" s="17">
        <f>VLOOKUP(H126, 'Subject details'!D:F, 3,FALSE)</f>
        <v>50</v>
      </c>
    </row>
    <row r="127" spans="1:17" x14ac:dyDescent="0.3">
      <c r="A127" s="17">
        <v>217</v>
      </c>
      <c r="B127" s="17" t="str">
        <f>VLOOKUP(A127, 'Clients - Students'!$A$2:$D$50, 2,FALSE)</f>
        <v>Ms</v>
      </c>
      <c r="C127" s="17" t="str">
        <f>VLOOKUP(A127, 'Clients - Students'!$A$2:$D$50, 3,FALSE)</f>
        <v>Patrice</v>
      </c>
      <c r="D127" s="17" t="str">
        <f>VLOOKUP(A127, 'Clients - Students'!$A$2:$D$50, 4,FALSE)</f>
        <v>LeFevre</v>
      </c>
      <c r="E127" s="17" t="s">
        <v>443</v>
      </c>
      <c r="F127" s="17" t="str">
        <f>VLOOKUP(E127, 'Course Details'!$A$2:$B$22, 2,FALSE)</f>
        <v>Certificate III in Business</v>
      </c>
      <c r="G127" s="17" t="s">
        <v>451</v>
      </c>
      <c r="H127" s="17" t="str">
        <f>VLOOKUP(G127, 'Subject details'!$C$2:$E$100, 2,FALSE)</f>
        <v>BSBWHS311</v>
      </c>
      <c r="I127" s="17" t="str">
        <f>VLOOKUP(G127, 'Subject details'!$C$2:$E$100, 3,FALSE)</f>
        <v>Assist with maintaining workplace safety</v>
      </c>
      <c r="J127" s="17" t="s">
        <v>272</v>
      </c>
      <c r="O127" s="17">
        <f>VLOOKUP(H127, 'Subject details'!D:F, 3,FALSE)</f>
        <v>40</v>
      </c>
    </row>
    <row r="128" spans="1:17" x14ac:dyDescent="0.3">
      <c r="A128" s="17">
        <v>217</v>
      </c>
      <c r="B128" s="17" t="str">
        <f>VLOOKUP(A128, 'Clients - Students'!$A$2:$D$50, 2,FALSE)</f>
        <v>Ms</v>
      </c>
      <c r="C128" s="17" t="str">
        <f>VLOOKUP(A128, 'Clients - Students'!$A$2:$D$50, 3,FALSE)</f>
        <v>Patrice</v>
      </c>
      <c r="D128" s="17" t="str">
        <f>VLOOKUP(A128, 'Clients - Students'!$A$2:$D$50, 4,FALSE)</f>
        <v>LeFevre</v>
      </c>
      <c r="E128" s="17" t="s">
        <v>443</v>
      </c>
      <c r="F128" s="17" t="str">
        <f>VLOOKUP(E128, 'Course Details'!$A$2:$B$22, 2,FALSE)</f>
        <v>Certificate III in Business</v>
      </c>
      <c r="G128" s="17" t="s">
        <v>452</v>
      </c>
      <c r="H128" s="17" t="str">
        <f>VLOOKUP(G128, 'Subject details'!$C$2:$E$100, 2,FALSE)</f>
        <v>BSBSUS211</v>
      </c>
      <c r="I128" s="17" t="str">
        <f>VLOOKUP(G128, 'Subject details'!$C$2:$E$100, 3,FALSE)</f>
        <v>Participate in sustainable work practices</v>
      </c>
      <c r="J128" s="17" t="s">
        <v>272</v>
      </c>
      <c r="O128" s="17">
        <f>VLOOKUP(H128, 'Subject details'!D:F, 3,FALSE)</f>
        <v>20</v>
      </c>
    </row>
    <row r="129" spans="1:17" x14ac:dyDescent="0.3">
      <c r="A129" s="17">
        <v>217</v>
      </c>
      <c r="B129" s="17" t="str">
        <f>VLOOKUP(A129, 'Clients - Students'!$A$2:$D$50, 2,FALSE)</f>
        <v>Ms</v>
      </c>
      <c r="C129" s="17" t="str">
        <f>VLOOKUP(A129, 'Clients - Students'!$A$2:$D$50, 3,FALSE)</f>
        <v>Patrice</v>
      </c>
      <c r="D129" s="17" t="str">
        <f>VLOOKUP(A129, 'Clients - Students'!$A$2:$D$50, 4,FALSE)</f>
        <v>LeFevre</v>
      </c>
      <c r="E129" s="17" t="s">
        <v>443</v>
      </c>
      <c r="F129" s="17" t="str">
        <f>VLOOKUP(E129, 'Course Details'!$A$2:$B$22, 2,FALSE)</f>
        <v>Certificate III in Business</v>
      </c>
      <c r="G129" s="17" t="s">
        <v>453</v>
      </c>
      <c r="H129" s="17" t="str">
        <f>VLOOKUP(G129, 'Subject details'!$C$2:$E$100, 2,FALSE)</f>
        <v>BSBXCM301</v>
      </c>
      <c r="I129" s="17" t="str">
        <f>VLOOKUP(G129, 'Subject details'!$C$2:$E$100, 3,FALSE)</f>
        <v>Engage in workplace communication</v>
      </c>
      <c r="J129" s="17" t="s">
        <v>272</v>
      </c>
      <c r="O129" s="17">
        <f>VLOOKUP(H129, 'Subject details'!D:F, 3,FALSE)</f>
        <v>40</v>
      </c>
    </row>
    <row r="130" spans="1:17" x14ac:dyDescent="0.3">
      <c r="A130" s="17">
        <v>217</v>
      </c>
      <c r="B130" s="17" t="str">
        <f>VLOOKUP(A130, 'Clients - Students'!$A$2:$D$50, 2,FALSE)</f>
        <v>Ms</v>
      </c>
      <c r="C130" s="17" t="str">
        <f>VLOOKUP(A130, 'Clients - Students'!$A$2:$D$50, 3,FALSE)</f>
        <v>Patrice</v>
      </c>
      <c r="D130" s="17" t="str">
        <f>VLOOKUP(A130, 'Clients - Students'!$A$2:$D$50, 4,FALSE)</f>
        <v>LeFevre</v>
      </c>
      <c r="E130" s="17" t="s">
        <v>443</v>
      </c>
      <c r="F130" s="17" t="str">
        <f>VLOOKUP(E130, 'Course Details'!$A$2:$B$22, 2,FALSE)</f>
        <v>Certificate III in Business</v>
      </c>
      <c r="G130" s="17" t="s">
        <v>454</v>
      </c>
      <c r="H130" s="17" t="str">
        <f>VLOOKUP(G130, 'Subject details'!$C$2:$E$100, 2,FALSE)</f>
        <v>BSBESB302</v>
      </c>
      <c r="I130" s="17" t="str">
        <f>VLOOKUP(G130, 'Subject details'!$C$2:$E$100, 3,FALSE)</f>
        <v>Develop and present business proposals</v>
      </c>
      <c r="J130" s="17" t="s">
        <v>272</v>
      </c>
      <c r="O130" s="17">
        <f>VLOOKUP(H130, 'Subject details'!D:F, 3,FALSE)</f>
        <v>30</v>
      </c>
    </row>
    <row r="131" spans="1:17" x14ac:dyDescent="0.3">
      <c r="A131" s="17">
        <v>217</v>
      </c>
      <c r="B131" s="17" t="str">
        <f>VLOOKUP(A131, 'Clients - Students'!$A$2:$D$50, 2,FALSE)</f>
        <v>Ms</v>
      </c>
      <c r="C131" s="17" t="str">
        <f>VLOOKUP(A131, 'Clients - Students'!$A$2:$D$50, 3,FALSE)</f>
        <v>Patrice</v>
      </c>
      <c r="D131" s="17" t="str">
        <f>VLOOKUP(A131, 'Clients - Students'!$A$2:$D$50, 4,FALSE)</f>
        <v>LeFevre</v>
      </c>
      <c r="E131" s="17" t="s">
        <v>443</v>
      </c>
      <c r="F131" s="17" t="str">
        <f>VLOOKUP(E131, 'Course Details'!$A$2:$B$22, 2,FALSE)</f>
        <v>Certificate III in Business</v>
      </c>
      <c r="G131" s="17" t="s">
        <v>455</v>
      </c>
      <c r="H131" s="17" t="str">
        <f>VLOOKUP(G131, 'Subject details'!$C$2:$E$100, 2,FALSE)</f>
        <v>BSBOPS302</v>
      </c>
      <c r="I131" s="17" t="str">
        <f>VLOOKUP(G131, 'Subject details'!$C$2:$E$100, 3,FALSE)</f>
        <v>Identify business risk</v>
      </c>
      <c r="J131" s="17" t="s">
        <v>272</v>
      </c>
      <c r="O131" s="17">
        <f>VLOOKUP(H131, 'Subject details'!D:F, 3,FALSE)</f>
        <v>40</v>
      </c>
    </row>
    <row r="132" spans="1:17" x14ac:dyDescent="0.3">
      <c r="A132" s="17">
        <v>217</v>
      </c>
      <c r="B132" s="17" t="str">
        <f>VLOOKUP(A132, 'Clients - Students'!$A$2:$D$50, 2,FALSE)</f>
        <v>Ms</v>
      </c>
      <c r="C132" s="17" t="str">
        <f>VLOOKUP(A132, 'Clients - Students'!$A$2:$D$50, 3,FALSE)</f>
        <v>Patrice</v>
      </c>
      <c r="D132" s="17" t="str">
        <f>VLOOKUP(A132, 'Clients - Students'!$A$2:$D$50, 4,FALSE)</f>
        <v>LeFevre</v>
      </c>
      <c r="E132" s="17" t="s">
        <v>443</v>
      </c>
      <c r="F132" s="17" t="str">
        <f>VLOOKUP(E132, 'Course Details'!$A$2:$B$22, 2,FALSE)</f>
        <v>Certificate III in Business</v>
      </c>
      <c r="G132" s="17" t="s">
        <v>456</v>
      </c>
      <c r="H132" s="17" t="str">
        <f>VLOOKUP(G132, 'Subject details'!$C$2:$E$100, 2,FALSE)</f>
        <v>BSBPEF301</v>
      </c>
      <c r="I132" s="17" t="str">
        <f>VLOOKUP(G132, 'Subject details'!$C$2:$E$100, 3,FALSE)</f>
        <v>Organise personal work priorities</v>
      </c>
      <c r="J132" s="17" t="s">
        <v>272</v>
      </c>
      <c r="O132" s="17">
        <f>VLOOKUP(H132, 'Subject details'!D:F, 3,FALSE)</f>
        <v>30</v>
      </c>
    </row>
    <row r="133" spans="1:17" x14ac:dyDescent="0.3">
      <c r="A133" s="17">
        <v>217</v>
      </c>
      <c r="B133" s="17" t="str">
        <f>VLOOKUP(A133, 'Clients - Students'!$A$2:$D$50, 2,FALSE)</f>
        <v>Ms</v>
      </c>
      <c r="C133" s="17" t="str">
        <f>VLOOKUP(A133, 'Clients - Students'!$A$2:$D$50, 3,FALSE)</f>
        <v>Patrice</v>
      </c>
      <c r="D133" s="17" t="str">
        <f>VLOOKUP(A133, 'Clients - Students'!$A$2:$D$50, 4,FALSE)</f>
        <v>LeFevre</v>
      </c>
      <c r="E133" s="17" t="s">
        <v>443</v>
      </c>
      <c r="F133" s="17" t="str">
        <f>VLOOKUP(E133, 'Course Details'!$A$2:$B$22, 2,FALSE)</f>
        <v>Certificate III in Business</v>
      </c>
      <c r="G133" s="17" t="s">
        <v>457</v>
      </c>
      <c r="H133" s="17" t="str">
        <f>VLOOKUP(G133, 'Subject details'!$C$2:$E$100, 2,FALSE)</f>
        <v>BSBSTR301</v>
      </c>
      <c r="I133" s="17" t="str">
        <f>VLOOKUP(G133, 'Subject details'!$C$2:$E$100, 3,FALSE)</f>
        <v>Contribute to continuous improvement</v>
      </c>
      <c r="J133" s="17" t="s">
        <v>272</v>
      </c>
      <c r="O133" s="17">
        <f>VLOOKUP(H133, 'Subject details'!D:F, 3,FALSE)</f>
        <v>40</v>
      </c>
    </row>
    <row r="134" spans="1:17" x14ac:dyDescent="0.3">
      <c r="A134" s="17">
        <v>217</v>
      </c>
      <c r="B134" s="17" t="str">
        <f>VLOOKUP(A134, 'Clients - Students'!$A$2:$D$50, 2,FALSE)</f>
        <v>Ms</v>
      </c>
      <c r="C134" s="17" t="str">
        <f>VLOOKUP(A134, 'Clients - Students'!$A$2:$D$50, 3,FALSE)</f>
        <v>Patrice</v>
      </c>
      <c r="D134" s="17" t="str">
        <f>VLOOKUP(A134, 'Clients - Students'!$A$2:$D$50, 4,FALSE)</f>
        <v>LeFevre</v>
      </c>
      <c r="E134" s="17" t="s">
        <v>443</v>
      </c>
      <c r="F134" s="17" t="str">
        <f>VLOOKUP(E134, 'Course Details'!$A$2:$B$22, 2,FALSE)</f>
        <v>Certificate III in Business</v>
      </c>
      <c r="G134" s="17" t="s">
        <v>458</v>
      </c>
      <c r="H134" s="17" t="str">
        <f>VLOOKUP(G134, 'Subject details'!$C$2:$E$100, 2,FALSE)</f>
        <v>BSBPMG430</v>
      </c>
      <c r="I134" s="17" t="str">
        <f>VLOOKUP(G134, 'Subject details'!$C$2:$E$100, 3,FALSE)</f>
        <v>Undertake project work</v>
      </c>
      <c r="J134" s="17" t="s">
        <v>272</v>
      </c>
      <c r="O134" s="17">
        <f>VLOOKUP(H134, 'Subject details'!D:F, 3,FALSE)</f>
        <v>60</v>
      </c>
    </row>
    <row r="135" spans="1:17" x14ac:dyDescent="0.3">
      <c r="A135" s="17">
        <v>217</v>
      </c>
      <c r="B135" s="17" t="str">
        <f>VLOOKUP(A135, 'Clients - Students'!$A$2:$D$50, 2,FALSE)</f>
        <v>Ms</v>
      </c>
      <c r="C135" s="17" t="str">
        <f>VLOOKUP(A135, 'Clients - Students'!$A$2:$D$50, 3,FALSE)</f>
        <v>Patrice</v>
      </c>
      <c r="D135" s="17" t="str">
        <f>VLOOKUP(A135, 'Clients - Students'!$A$2:$D$50, 4,FALSE)</f>
        <v>LeFevre</v>
      </c>
      <c r="E135" s="17" t="s">
        <v>443</v>
      </c>
      <c r="F135" s="17" t="str">
        <f>VLOOKUP(E135, 'Course Details'!$A$2:$B$22, 2,FALSE)</f>
        <v>Certificate III in Business</v>
      </c>
      <c r="G135" s="17" t="s">
        <v>459</v>
      </c>
      <c r="H135" s="17" t="str">
        <f>VLOOKUP(G135, 'Subject details'!$C$2:$E$100, 2,FALSE)</f>
        <v>BSBOPS306</v>
      </c>
      <c r="I135" s="17" t="str">
        <f>VLOOKUP(G135, 'Subject details'!$C$2:$E$100, 3,FALSE)</f>
        <v>Record stakeholder interactions</v>
      </c>
      <c r="J135" s="17" t="s">
        <v>272</v>
      </c>
      <c r="O135" s="17">
        <f>VLOOKUP(H135, 'Subject details'!D:F, 3,FALSE)</f>
        <v>30</v>
      </c>
    </row>
    <row r="136" spans="1:17" x14ac:dyDescent="0.3">
      <c r="A136" s="17">
        <v>217</v>
      </c>
      <c r="B136" s="17" t="str">
        <f>VLOOKUP(A136, 'Clients - Students'!$A$2:$D$50, 2,FALSE)</f>
        <v>Ms</v>
      </c>
      <c r="C136" s="17" t="str">
        <f>VLOOKUP(A136, 'Clients - Students'!$A$2:$D$50, 3,FALSE)</f>
        <v>Patrice</v>
      </c>
      <c r="D136" s="17" t="str">
        <f>VLOOKUP(A136, 'Clients - Students'!$A$2:$D$50, 4,FALSE)</f>
        <v>LeFevre</v>
      </c>
      <c r="E136" s="17" t="s">
        <v>443</v>
      </c>
      <c r="F136" s="17" t="str">
        <f>VLOOKUP(E136, 'Course Details'!$A$2:$B$22, 2,FALSE)</f>
        <v>Certificate III in Business</v>
      </c>
      <c r="G136" s="17" t="s">
        <v>460</v>
      </c>
      <c r="H136" s="17" t="str">
        <f>VLOOKUP(G136, 'Subject details'!$C$2:$E$100, 2,FALSE)</f>
        <v>BSBWRT311</v>
      </c>
      <c r="I136" s="17" t="str">
        <f>VLOOKUP(G136, 'Subject details'!$C$2:$E$100, 3,FALSE)</f>
        <v>Write simple documents</v>
      </c>
      <c r="J136" s="17" t="s">
        <v>272</v>
      </c>
      <c r="O136" s="17">
        <f>VLOOKUP(H136, 'Subject details'!D:F, 3,FALSE)</f>
        <v>30</v>
      </c>
    </row>
    <row r="137" spans="1:17" x14ac:dyDescent="0.3">
      <c r="A137" s="17">
        <v>218</v>
      </c>
      <c r="B137" s="17" t="str">
        <f>VLOOKUP(A137, 'Clients - Students'!$A$2:$D$50, 2,FALSE)</f>
        <v>Mr</v>
      </c>
      <c r="C137" s="17" t="str">
        <f>VLOOKUP(A137, 'Clients - Students'!$A$2:$D$50, 3,FALSE)</f>
        <v>Elliot</v>
      </c>
      <c r="D137" s="17" t="str">
        <f>VLOOKUP(A137, 'Clients - Students'!$A$2:$D$50, 4,FALSE)</f>
        <v>Saunders</v>
      </c>
      <c r="E137" s="17" t="s">
        <v>443</v>
      </c>
      <c r="F137" s="17" t="str">
        <f>VLOOKUP(E137, 'Course Details'!$A$2:$B$22, 2,FALSE)</f>
        <v>Certificate III in Business</v>
      </c>
      <c r="G137" s="17" t="s">
        <v>448</v>
      </c>
      <c r="H137" s="17" t="str">
        <f>VLOOKUP(G137, 'Subject details'!$C$2:$E$100, 2,FALSE)</f>
        <v>BSBCRT311</v>
      </c>
      <c r="I137" s="17" t="str">
        <f>VLOOKUP(G137, 'Subject details'!$C$2:$E$100, 3,FALSE)</f>
        <v>Apply critical thinking skills in a team environment</v>
      </c>
      <c r="J137" s="17" t="s">
        <v>272</v>
      </c>
      <c r="O137" s="17">
        <f>VLOOKUP(H137, 'Subject details'!D:F, 3,FALSE)</f>
        <v>40</v>
      </c>
    </row>
    <row r="138" spans="1:17" x14ac:dyDescent="0.3">
      <c r="A138" s="17">
        <v>218</v>
      </c>
      <c r="B138" s="17" t="str">
        <f>VLOOKUP(A138, 'Clients - Students'!$A$2:$D$50, 2,FALSE)</f>
        <v>Mr</v>
      </c>
      <c r="C138" s="17" t="str">
        <f>VLOOKUP(A138, 'Clients - Students'!$A$2:$D$50, 3,FALSE)</f>
        <v>Elliot</v>
      </c>
      <c r="D138" s="17" t="str">
        <f>VLOOKUP(A138, 'Clients - Students'!$A$2:$D$50, 4,FALSE)</f>
        <v>Saunders</v>
      </c>
      <c r="E138" s="17" t="s">
        <v>443</v>
      </c>
      <c r="F138" s="17" t="str">
        <f>VLOOKUP(E138, 'Course Details'!$A$2:$B$22, 2,FALSE)</f>
        <v>Certificate III in Business</v>
      </c>
      <c r="G138" s="17" t="s">
        <v>449</v>
      </c>
      <c r="H138" s="17" t="str">
        <f>VLOOKUP(G138, 'Subject details'!$C$2:$E$100, 2,FALSE)</f>
        <v>BSBTWK301</v>
      </c>
      <c r="I138" s="17" t="str">
        <f>VLOOKUP(G138, 'Subject details'!$C$2:$E$100, 3,FALSE)</f>
        <v>Use inclusive work practices</v>
      </c>
      <c r="J138" s="17" t="s">
        <v>272</v>
      </c>
      <c r="O138" s="17">
        <f>VLOOKUP(H138, 'Subject details'!D:F, 3,FALSE)</f>
        <v>30</v>
      </c>
    </row>
    <row r="139" spans="1:17" x14ac:dyDescent="0.3">
      <c r="A139" s="17">
        <v>218</v>
      </c>
      <c r="B139" s="17" t="str">
        <f>VLOOKUP(A139, 'Clients - Students'!$A$2:$D$50, 2,FALSE)</f>
        <v>Mr</v>
      </c>
      <c r="C139" s="17" t="str">
        <f>VLOOKUP(A139, 'Clients - Students'!$A$2:$D$50, 3,FALSE)</f>
        <v>Elliot</v>
      </c>
      <c r="D139" s="17" t="str">
        <f>VLOOKUP(A139, 'Clients - Students'!$A$2:$D$50, 4,FALSE)</f>
        <v>Saunders</v>
      </c>
      <c r="E139" s="17" t="s">
        <v>443</v>
      </c>
      <c r="F139" s="17" t="str">
        <f>VLOOKUP(E139, 'Course Details'!$A$2:$B$22, 2,FALSE)</f>
        <v>Certificate III in Business</v>
      </c>
      <c r="G139" s="17" t="s">
        <v>450</v>
      </c>
      <c r="H139" s="17" t="str">
        <f>VLOOKUP(G139, 'Subject details'!$C$2:$E$100, 2,FALSE)</f>
        <v>BSBPEF201</v>
      </c>
      <c r="I139" s="17" t="str">
        <f>VLOOKUP(G139, 'Subject details'!$C$2:$E$100, 3,FALSE)</f>
        <v>Support personal wellbeing in the workplace</v>
      </c>
      <c r="J139" s="17" t="s">
        <v>272</v>
      </c>
      <c r="O139" s="17">
        <f>VLOOKUP(H139, 'Subject details'!D:F, 3,FALSE)</f>
        <v>50</v>
      </c>
    </row>
    <row r="140" spans="1:17" x14ac:dyDescent="0.3">
      <c r="A140" s="17">
        <v>218</v>
      </c>
      <c r="B140" s="17" t="str">
        <f>VLOOKUP(A140, 'Clients - Students'!$A$2:$D$50, 2,FALSE)</f>
        <v>Mr</v>
      </c>
      <c r="C140" s="17" t="str">
        <f>VLOOKUP(A140, 'Clients - Students'!$A$2:$D$50, 3,FALSE)</f>
        <v>Elliot</v>
      </c>
      <c r="D140" s="17" t="str">
        <f>VLOOKUP(A140, 'Clients - Students'!$A$2:$D$50, 4,FALSE)</f>
        <v>Saunders</v>
      </c>
      <c r="E140" s="17" t="s">
        <v>443</v>
      </c>
      <c r="F140" s="17" t="str">
        <f>VLOOKUP(E140, 'Course Details'!$A$2:$B$22, 2,FALSE)</f>
        <v>Certificate III in Business</v>
      </c>
      <c r="G140" s="17" t="s">
        <v>451</v>
      </c>
      <c r="H140" s="17" t="str">
        <f>VLOOKUP(G140, 'Subject details'!$C$2:$E$100, 2,FALSE)</f>
        <v>BSBWHS311</v>
      </c>
      <c r="I140" s="17" t="str">
        <f>VLOOKUP(G140, 'Subject details'!$C$2:$E$100, 3,FALSE)</f>
        <v>Assist with maintaining workplace safety</v>
      </c>
      <c r="J140" s="17" t="s">
        <v>272</v>
      </c>
      <c r="O140" s="17">
        <f>VLOOKUP(H140, 'Subject details'!D:F, 3,FALSE)</f>
        <v>40</v>
      </c>
    </row>
    <row r="141" spans="1:17" x14ac:dyDescent="0.3">
      <c r="A141" s="17">
        <v>218</v>
      </c>
      <c r="B141" s="17" t="str">
        <f>VLOOKUP(A141, 'Clients - Students'!$A$2:$D$50, 2,FALSE)</f>
        <v>Mr</v>
      </c>
      <c r="C141" s="17" t="str">
        <f>VLOOKUP(A141, 'Clients - Students'!$A$2:$D$50, 3,FALSE)</f>
        <v>Elliot</v>
      </c>
      <c r="D141" s="17" t="str">
        <f>VLOOKUP(A141, 'Clients - Students'!$A$2:$D$50, 4,FALSE)</f>
        <v>Saunders</v>
      </c>
      <c r="E141" s="17" t="s">
        <v>443</v>
      </c>
      <c r="F141" s="17" t="str">
        <f>VLOOKUP(E141, 'Course Details'!$A$2:$B$22, 2,FALSE)</f>
        <v>Certificate III in Business</v>
      </c>
      <c r="G141" s="17" t="s">
        <v>452</v>
      </c>
      <c r="H141" s="17" t="str">
        <f>VLOOKUP(G141, 'Subject details'!$C$2:$E$100, 2,FALSE)</f>
        <v>BSBSUS211</v>
      </c>
      <c r="I141" s="17" t="str">
        <f>VLOOKUP(G141, 'Subject details'!$C$2:$E$100, 3,FALSE)</f>
        <v>Participate in sustainable work practices</v>
      </c>
      <c r="J141" s="17" t="s">
        <v>272</v>
      </c>
      <c r="O141" s="17">
        <f>VLOOKUP(H141, 'Subject details'!D:F, 3,FALSE)</f>
        <v>20</v>
      </c>
    </row>
    <row r="142" spans="1:17" x14ac:dyDescent="0.3">
      <c r="A142" s="17">
        <v>218</v>
      </c>
      <c r="B142" s="17" t="str">
        <f>VLOOKUP(A142, 'Clients - Students'!$A$2:$D$50, 2,FALSE)</f>
        <v>Mr</v>
      </c>
      <c r="C142" s="17" t="str">
        <f>VLOOKUP(A142, 'Clients - Students'!$A$2:$D$50, 3,FALSE)</f>
        <v>Elliot</v>
      </c>
      <c r="D142" s="17" t="str">
        <f>VLOOKUP(A142, 'Clients - Students'!$A$2:$D$50, 4,FALSE)</f>
        <v>Saunders</v>
      </c>
      <c r="E142" s="17" t="s">
        <v>443</v>
      </c>
      <c r="F142" s="17" t="str">
        <f>VLOOKUP(E142, 'Course Details'!$A$2:$B$22, 2,FALSE)</f>
        <v>Certificate III in Business</v>
      </c>
      <c r="G142" s="17" t="s">
        <v>453</v>
      </c>
      <c r="H142" s="17" t="str">
        <f>VLOOKUP(G142, 'Subject details'!$C$2:$E$100, 2,FALSE)</f>
        <v>BSBXCM301</v>
      </c>
      <c r="I142" s="17" t="str">
        <f>VLOOKUP(G142, 'Subject details'!$C$2:$E$100, 3,FALSE)</f>
        <v>Engage in workplace communication</v>
      </c>
      <c r="J142" s="17" t="s">
        <v>272</v>
      </c>
      <c r="O142" s="17">
        <f>VLOOKUP(H142, 'Subject details'!D:F, 3,FALSE)</f>
        <v>40</v>
      </c>
    </row>
    <row r="143" spans="1:17" x14ac:dyDescent="0.3">
      <c r="A143" s="17">
        <v>218</v>
      </c>
      <c r="B143" s="17" t="str">
        <f>VLOOKUP(A143, 'Clients - Students'!$A$2:$D$50, 2,FALSE)</f>
        <v>Mr</v>
      </c>
      <c r="C143" s="17" t="str">
        <f>VLOOKUP(A143, 'Clients - Students'!$A$2:$D$50, 3,FALSE)</f>
        <v>Elliot</v>
      </c>
      <c r="D143" s="17" t="str">
        <f>VLOOKUP(A143, 'Clients - Students'!$A$2:$D$50, 4,FALSE)</f>
        <v>Saunders</v>
      </c>
      <c r="E143" s="17" t="s">
        <v>443</v>
      </c>
      <c r="F143" s="17" t="str">
        <f>VLOOKUP(E143, 'Course Details'!$A$2:$B$22, 2,FALSE)</f>
        <v>Certificate III in Business</v>
      </c>
      <c r="G143" s="17" t="s">
        <v>454</v>
      </c>
      <c r="H143" s="17" t="str">
        <f>VLOOKUP(G143, 'Subject details'!$C$2:$E$100, 2,FALSE)</f>
        <v>BSBESB302</v>
      </c>
      <c r="I143" s="17" t="str">
        <f>VLOOKUP(G143, 'Subject details'!$C$2:$E$100, 3,FALSE)</f>
        <v>Develop and present business proposals</v>
      </c>
      <c r="J143" s="17" t="s">
        <v>272</v>
      </c>
      <c r="O143" s="17">
        <f>VLOOKUP(H143, 'Subject details'!D:F, 3,FALSE)</f>
        <v>30</v>
      </c>
      <c r="Q143" s="17" t="s">
        <v>437</v>
      </c>
    </row>
    <row r="144" spans="1:17" x14ac:dyDescent="0.3">
      <c r="A144" s="17">
        <v>218</v>
      </c>
      <c r="B144" s="17" t="str">
        <f>VLOOKUP(A144, 'Clients - Students'!$A$2:$D$50, 2,FALSE)</f>
        <v>Mr</v>
      </c>
      <c r="C144" s="17" t="str">
        <f>VLOOKUP(A144, 'Clients - Students'!$A$2:$D$50, 3,FALSE)</f>
        <v>Elliot</v>
      </c>
      <c r="D144" s="17" t="str">
        <f>VLOOKUP(A144, 'Clients - Students'!$A$2:$D$50, 4,FALSE)</f>
        <v>Saunders</v>
      </c>
      <c r="E144" s="17" t="s">
        <v>443</v>
      </c>
      <c r="F144" s="17" t="str">
        <f>VLOOKUP(E144, 'Course Details'!$A$2:$B$22, 2,FALSE)</f>
        <v>Certificate III in Business</v>
      </c>
      <c r="G144" s="17" t="s">
        <v>455</v>
      </c>
      <c r="H144" s="17" t="str">
        <f>VLOOKUP(G144, 'Subject details'!$C$2:$E$100, 2,FALSE)</f>
        <v>BSBOPS302</v>
      </c>
      <c r="I144" s="17" t="str">
        <f>VLOOKUP(G144, 'Subject details'!$C$2:$E$100, 3,FALSE)</f>
        <v>Identify business risk</v>
      </c>
      <c r="J144" s="17" t="s">
        <v>272</v>
      </c>
      <c r="O144" s="17">
        <f>VLOOKUP(H144, 'Subject details'!D:F, 3,FALSE)</f>
        <v>40</v>
      </c>
    </row>
    <row r="145" spans="1:15" x14ac:dyDescent="0.3">
      <c r="A145" s="17">
        <v>218</v>
      </c>
      <c r="B145" s="17" t="str">
        <f>VLOOKUP(A145, 'Clients - Students'!$A$2:$D$50, 2,FALSE)</f>
        <v>Mr</v>
      </c>
      <c r="C145" s="17" t="str">
        <f>VLOOKUP(A145, 'Clients - Students'!$A$2:$D$50, 3,FALSE)</f>
        <v>Elliot</v>
      </c>
      <c r="D145" s="17" t="str">
        <f>VLOOKUP(A145, 'Clients - Students'!$A$2:$D$50, 4,FALSE)</f>
        <v>Saunders</v>
      </c>
      <c r="E145" s="17" t="s">
        <v>443</v>
      </c>
      <c r="F145" s="17" t="str">
        <f>VLOOKUP(E145, 'Course Details'!$A$2:$B$22, 2,FALSE)</f>
        <v>Certificate III in Business</v>
      </c>
      <c r="G145" s="17" t="s">
        <v>456</v>
      </c>
      <c r="H145" s="17" t="str">
        <f>VLOOKUP(G145, 'Subject details'!$C$2:$E$100, 2,FALSE)</f>
        <v>BSBPEF301</v>
      </c>
      <c r="I145" s="17" t="str">
        <f>VLOOKUP(G145, 'Subject details'!$C$2:$E$100, 3,FALSE)</f>
        <v>Organise personal work priorities</v>
      </c>
      <c r="J145" s="17" t="s">
        <v>272</v>
      </c>
      <c r="O145" s="17">
        <f>VLOOKUP(H145, 'Subject details'!D:F, 3,FALSE)</f>
        <v>30</v>
      </c>
    </row>
    <row r="146" spans="1:15" x14ac:dyDescent="0.3">
      <c r="A146" s="17">
        <v>218</v>
      </c>
      <c r="B146" s="17" t="str">
        <f>VLOOKUP(A146, 'Clients - Students'!$A$2:$D$50, 2,FALSE)</f>
        <v>Mr</v>
      </c>
      <c r="C146" s="17" t="str">
        <f>VLOOKUP(A146, 'Clients - Students'!$A$2:$D$50, 3,FALSE)</f>
        <v>Elliot</v>
      </c>
      <c r="D146" s="17" t="str">
        <f>VLOOKUP(A146, 'Clients - Students'!$A$2:$D$50, 4,FALSE)</f>
        <v>Saunders</v>
      </c>
      <c r="E146" s="17" t="s">
        <v>443</v>
      </c>
      <c r="F146" s="17" t="str">
        <f>VLOOKUP(E146, 'Course Details'!$A$2:$B$22, 2,FALSE)</f>
        <v>Certificate III in Business</v>
      </c>
      <c r="G146" s="17" t="s">
        <v>457</v>
      </c>
      <c r="H146" s="17" t="str">
        <f>VLOOKUP(G146, 'Subject details'!$C$2:$E$100, 2,FALSE)</f>
        <v>BSBSTR301</v>
      </c>
      <c r="I146" s="17" t="str">
        <f>VLOOKUP(G146, 'Subject details'!$C$2:$E$100, 3,FALSE)</f>
        <v>Contribute to continuous improvement</v>
      </c>
      <c r="J146" s="17" t="s">
        <v>272</v>
      </c>
      <c r="O146" s="17">
        <f>VLOOKUP(H146, 'Subject details'!D:F, 3,FALSE)</f>
        <v>40</v>
      </c>
    </row>
    <row r="147" spans="1:15" x14ac:dyDescent="0.3">
      <c r="A147" s="17">
        <v>218</v>
      </c>
      <c r="B147" s="17" t="str">
        <f>VLOOKUP(A147, 'Clients - Students'!$A$2:$D$50, 2,FALSE)</f>
        <v>Mr</v>
      </c>
      <c r="C147" s="17" t="str">
        <f>VLOOKUP(A147, 'Clients - Students'!$A$2:$D$50, 3,FALSE)</f>
        <v>Elliot</v>
      </c>
      <c r="D147" s="17" t="str">
        <f>VLOOKUP(A147, 'Clients - Students'!$A$2:$D$50, 4,FALSE)</f>
        <v>Saunders</v>
      </c>
      <c r="E147" s="17" t="s">
        <v>443</v>
      </c>
      <c r="F147" s="17" t="str">
        <f>VLOOKUP(E147, 'Course Details'!$A$2:$B$22, 2,FALSE)</f>
        <v>Certificate III in Business</v>
      </c>
      <c r="G147" s="17" t="s">
        <v>458</v>
      </c>
      <c r="H147" s="17" t="str">
        <f>VLOOKUP(G147, 'Subject details'!$C$2:$E$100, 2,FALSE)</f>
        <v>BSBPMG430</v>
      </c>
      <c r="I147" s="17" t="str">
        <f>VLOOKUP(G147, 'Subject details'!$C$2:$E$100, 3,FALSE)</f>
        <v>Undertake project work</v>
      </c>
      <c r="J147" s="17" t="s">
        <v>272</v>
      </c>
      <c r="O147" s="17">
        <f>VLOOKUP(H147, 'Subject details'!D:F, 3,FALSE)</f>
        <v>60</v>
      </c>
    </row>
    <row r="148" spans="1:15" x14ac:dyDescent="0.3">
      <c r="A148" s="17">
        <v>218</v>
      </c>
      <c r="B148" s="17" t="str">
        <f>VLOOKUP(A148, 'Clients - Students'!$A$2:$D$50, 2,FALSE)</f>
        <v>Mr</v>
      </c>
      <c r="C148" s="17" t="str">
        <f>VLOOKUP(A148, 'Clients - Students'!$A$2:$D$50, 3,FALSE)</f>
        <v>Elliot</v>
      </c>
      <c r="D148" s="17" t="str">
        <f>VLOOKUP(A148, 'Clients - Students'!$A$2:$D$50, 4,FALSE)</f>
        <v>Saunders</v>
      </c>
      <c r="E148" s="17" t="s">
        <v>443</v>
      </c>
      <c r="F148" s="17" t="str">
        <f>VLOOKUP(E148, 'Course Details'!$A$2:$B$22, 2,FALSE)</f>
        <v>Certificate III in Business</v>
      </c>
      <c r="G148" s="17" t="s">
        <v>459</v>
      </c>
      <c r="H148" s="17" t="str">
        <f>VLOOKUP(G148, 'Subject details'!$C$2:$E$100, 2,FALSE)</f>
        <v>BSBOPS306</v>
      </c>
      <c r="I148" s="17" t="str">
        <f>VLOOKUP(G148, 'Subject details'!$C$2:$E$100, 3,FALSE)</f>
        <v>Record stakeholder interactions</v>
      </c>
      <c r="J148" s="17" t="s">
        <v>272</v>
      </c>
      <c r="O148" s="17">
        <f>VLOOKUP(H148, 'Subject details'!D:F, 3,FALSE)</f>
        <v>30</v>
      </c>
    </row>
    <row r="149" spans="1:15" x14ac:dyDescent="0.3">
      <c r="A149" s="17">
        <v>218</v>
      </c>
      <c r="B149" s="17" t="str">
        <f>VLOOKUP(A149, 'Clients - Students'!$A$2:$D$50, 2,FALSE)</f>
        <v>Mr</v>
      </c>
      <c r="C149" s="17" t="str">
        <f>VLOOKUP(A149, 'Clients - Students'!$A$2:$D$50, 3,FALSE)</f>
        <v>Elliot</v>
      </c>
      <c r="D149" s="17" t="str">
        <f>VLOOKUP(A149, 'Clients - Students'!$A$2:$D$50, 4,FALSE)</f>
        <v>Saunders</v>
      </c>
      <c r="E149" s="17" t="s">
        <v>443</v>
      </c>
      <c r="F149" s="17" t="str">
        <f>VLOOKUP(E149, 'Course Details'!$A$2:$B$22, 2,FALSE)</f>
        <v>Certificate III in Business</v>
      </c>
      <c r="G149" s="17" t="s">
        <v>460</v>
      </c>
      <c r="H149" s="17" t="str">
        <f>VLOOKUP(G149, 'Subject details'!$C$2:$E$100, 2,FALSE)</f>
        <v>BSBWRT311</v>
      </c>
      <c r="I149" s="17" t="str">
        <f>VLOOKUP(G149, 'Subject details'!$C$2:$E$100, 3,FALSE)</f>
        <v>Write simple documents</v>
      </c>
      <c r="J149" s="17" t="s">
        <v>272</v>
      </c>
      <c r="O149" s="17">
        <f>VLOOKUP(H149, 'Subject details'!D:F, 3,FALSE)</f>
        <v>30</v>
      </c>
    </row>
    <row r="150" spans="1:15" x14ac:dyDescent="0.3">
      <c r="A150" s="17">
        <v>219</v>
      </c>
      <c r="B150" s="17" t="str">
        <f>VLOOKUP(A150, 'Clients - Students'!$A$2:$D$50, 2,FALSE)</f>
        <v>Mr</v>
      </c>
      <c r="C150" s="17" t="str">
        <f>VLOOKUP(A150, 'Clients - Students'!$A$2:$D$50, 3,FALSE)</f>
        <v>Will</v>
      </c>
      <c r="D150" s="17" t="str">
        <f>VLOOKUP(A150, 'Clients - Students'!$A$2:$D$50, 4,FALSE)</f>
        <v>Smonth</v>
      </c>
      <c r="E150" s="17" t="s">
        <v>443</v>
      </c>
      <c r="F150" s="17" t="str">
        <f>VLOOKUP(E150, 'Course Details'!$A$2:$B$22, 2,FALSE)</f>
        <v>Certificate III in Business</v>
      </c>
      <c r="G150" s="17" t="s">
        <v>448</v>
      </c>
      <c r="H150" s="17" t="str">
        <f>VLOOKUP(G150, 'Subject details'!$C$2:$E$100, 2,FALSE)</f>
        <v>BSBCRT311</v>
      </c>
      <c r="I150" s="17" t="str">
        <f>VLOOKUP(G150, 'Subject details'!$C$2:$E$100, 3,FALSE)</f>
        <v>Apply critical thinking skills in a team environment</v>
      </c>
      <c r="J150" s="17" t="s">
        <v>272</v>
      </c>
      <c r="O150" s="17">
        <f>VLOOKUP(H150, 'Subject details'!D:F, 3,FALSE)</f>
        <v>40</v>
      </c>
    </row>
    <row r="151" spans="1:15" x14ac:dyDescent="0.3">
      <c r="A151" s="17">
        <v>219</v>
      </c>
      <c r="B151" s="17" t="str">
        <f>VLOOKUP(A151, 'Clients - Students'!$A$2:$D$50, 2,FALSE)</f>
        <v>Mr</v>
      </c>
      <c r="C151" s="17" t="str">
        <f>VLOOKUP(A151, 'Clients - Students'!$A$2:$D$50, 3,FALSE)</f>
        <v>Will</v>
      </c>
      <c r="D151" s="17" t="str">
        <f>VLOOKUP(A151, 'Clients - Students'!$A$2:$D$50, 4,FALSE)</f>
        <v>Smonth</v>
      </c>
      <c r="E151" s="17" t="s">
        <v>443</v>
      </c>
      <c r="F151" s="17" t="str">
        <f>VLOOKUP(E151, 'Course Details'!$A$2:$B$22, 2,FALSE)</f>
        <v>Certificate III in Business</v>
      </c>
      <c r="G151" s="17" t="s">
        <v>449</v>
      </c>
      <c r="H151" s="17" t="str">
        <f>VLOOKUP(G151, 'Subject details'!$C$2:$E$100, 2,FALSE)</f>
        <v>BSBTWK301</v>
      </c>
      <c r="I151" s="17" t="str">
        <f>VLOOKUP(G151, 'Subject details'!$C$2:$E$100, 3,FALSE)</f>
        <v>Use inclusive work practices</v>
      </c>
      <c r="J151" s="17" t="s">
        <v>272</v>
      </c>
      <c r="O151" s="17">
        <f>VLOOKUP(H151, 'Subject details'!D:F, 3,FALSE)</f>
        <v>30</v>
      </c>
    </row>
    <row r="152" spans="1:15" x14ac:dyDescent="0.3">
      <c r="A152" s="17">
        <v>219</v>
      </c>
      <c r="B152" s="17" t="str">
        <f>VLOOKUP(A152, 'Clients - Students'!$A$2:$D$50, 2,FALSE)</f>
        <v>Mr</v>
      </c>
      <c r="C152" s="17" t="str">
        <f>VLOOKUP(A152, 'Clients - Students'!$A$2:$D$50, 3,FALSE)</f>
        <v>Will</v>
      </c>
      <c r="D152" s="17" t="str">
        <f>VLOOKUP(A152, 'Clients - Students'!$A$2:$D$50, 4,FALSE)</f>
        <v>Smonth</v>
      </c>
      <c r="E152" s="17" t="s">
        <v>443</v>
      </c>
      <c r="F152" s="17" t="str">
        <f>VLOOKUP(E152, 'Course Details'!$A$2:$B$22, 2,FALSE)</f>
        <v>Certificate III in Business</v>
      </c>
      <c r="G152" s="17" t="s">
        <v>450</v>
      </c>
      <c r="H152" s="17" t="str">
        <f>VLOOKUP(G152, 'Subject details'!$C$2:$E$100, 2,FALSE)</f>
        <v>BSBPEF201</v>
      </c>
      <c r="I152" s="17" t="str">
        <f>VLOOKUP(G152, 'Subject details'!$C$2:$E$100, 3,FALSE)</f>
        <v>Support personal wellbeing in the workplace</v>
      </c>
      <c r="J152" s="17" t="s">
        <v>272</v>
      </c>
      <c r="O152" s="17">
        <f>VLOOKUP(H152, 'Subject details'!D:F, 3,FALSE)</f>
        <v>50</v>
      </c>
    </row>
    <row r="153" spans="1:15" x14ac:dyDescent="0.3">
      <c r="A153" s="17">
        <v>219</v>
      </c>
      <c r="B153" s="17" t="str">
        <f>VLOOKUP(A153, 'Clients - Students'!$A$2:$D$50, 2,FALSE)</f>
        <v>Mr</v>
      </c>
      <c r="C153" s="17" t="str">
        <f>VLOOKUP(A153, 'Clients - Students'!$A$2:$D$50, 3,FALSE)</f>
        <v>Will</v>
      </c>
      <c r="D153" s="17" t="str">
        <f>VLOOKUP(A153, 'Clients - Students'!$A$2:$D$50, 4,FALSE)</f>
        <v>Smonth</v>
      </c>
      <c r="E153" s="17" t="s">
        <v>443</v>
      </c>
      <c r="F153" s="17" t="str">
        <f>VLOOKUP(E153, 'Course Details'!$A$2:$B$22, 2,FALSE)</f>
        <v>Certificate III in Business</v>
      </c>
      <c r="G153" s="17" t="s">
        <v>451</v>
      </c>
      <c r="H153" s="17" t="str">
        <f>VLOOKUP(G153, 'Subject details'!$C$2:$E$100, 2,FALSE)</f>
        <v>BSBWHS311</v>
      </c>
      <c r="I153" s="17" t="str">
        <f>VLOOKUP(G153, 'Subject details'!$C$2:$E$100, 3,FALSE)</f>
        <v>Assist with maintaining workplace safety</v>
      </c>
      <c r="J153" s="17" t="s">
        <v>272</v>
      </c>
      <c r="O153" s="17">
        <f>VLOOKUP(H153, 'Subject details'!D:F, 3,FALSE)</f>
        <v>40</v>
      </c>
    </row>
    <row r="154" spans="1:15" x14ac:dyDescent="0.3">
      <c r="A154" s="17">
        <v>219</v>
      </c>
      <c r="B154" s="17" t="str">
        <f>VLOOKUP(A154, 'Clients - Students'!$A$2:$D$50, 2,FALSE)</f>
        <v>Mr</v>
      </c>
      <c r="C154" s="17" t="str">
        <f>VLOOKUP(A154, 'Clients - Students'!$A$2:$D$50, 3,FALSE)</f>
        <v>Will</v>
      </c>
      <c r="D154" s="17" t="str">
        <f>VLOOKUP(A154, 'Clients - Students'!$A$2:$D$50, 4,FALSE)</f>
        <v>Smonth</v>
      </c>
      <c r="E154" s="17" t="s">
        <v>443</v>
      </c>
      <c r="F154" s="17" t="str">
        <f>VLOOKUP(E154, 'Course Details'!$A$2:$B$22, 2,FALSE)</f>
        <v>Certificate III in Business</v>
      </c>
      <c r="G154" s="17" t="s">
        <v>452</v>
      </c>
      <c r="H154" s="17" t="str">
        <f>VLOOKUP(G154, 'Subject details'!$C$2:$E$100, 2,FALSE)</f>
        <v>BSBSUS211</v>
      </c>
      <c r="I154" s="17" t="str">
        <f>VLOOKUP(G154, 'Subject details'!$C$2:$E$100, 3,FALSE)</f>
        <v>Participate in sustainable work practices</v>
      </c>
      <c r="J154" s="17" t="s">
        <v>272</v>
      </c>
      <c r="O154" s="17">
        <f>VLOOKUP(H154, 'Subject details'!D:F, 3,FALSE)</f>
        <v>20</v>
      </c>
    </row>
    <row r="155" spans="1:15" x14ac:dyDescent="0.3">
      <c r="A155" s="17">
        <v>219</v>
      </c>
      <c r="B155" s="17" t="str">
        <f>VLOOKUP(A155, 'Clients - Students'!$A$2:$D$50, 2,FALSE)</f>
        <v>Mr</v>
      </c>
      <c r="C155" s="17" t="str">
        <f>VLOOKUP(A155, 'Clients - Students'!$A$2:$D$50, 3,FALSE)</f>
        <v>Will</v>
      </c>
      <c r="D155" s="17" t="str">
        <f>VLOOKUP(A155, 'Clients - Students'!$A$2:$D$50, 4,FALSE)</f>
        <v>Smonth</v>
      </c>
      <c r="E155" s="17" t="s">
        <v>443</v>
      </c>
      <c r="F155" s="17" t="str">
        <f>VLOOKUP(E155, 'Course Details'!$A$2:$B$22, 2,FALSE)</f>
        <v>Certificate III in Business</v>
      </c>
      <c r="G155" s="17" t="s">
        <v>453</v>
      </c>
      <c r="H155" s="17" t="str">
        <f>VLOOKUP(G155, 'Subject details'!$C$2:$E$100, 2,FALSE)</f>
        <v>BSBXCM301</v>
      </c>
      <c r="I155" s="17" t="str">
        <f>VLOOKUP(G155, 'Subject details'!$C$2:$E$100, 3,FALSE)</f>
        <v>Engage in workplace communication</v>
      </c>
      <c r="J155" s="17" t="s">
        <v>272</v>
      </c>
      <c r="O155" s="17">
        <f>VLOOKUP(H155, 'Subject details'!D:F, 3,FALSE)</f>
        <v>40</v>
      </c>
    </row>
    <row r="156" spans="1:15" x14ac:dyDescent="0.3">
      <c r="A156" s="17">
        <v>219</v>
      </c>
      <c r="B156" s="17" t="str">
        <f>VLOOKUP(A156, 'Clients - Students'!$A$2:$D$50, 2,FALSE)</f>
        <v>Mr</v>
      </c>
      <c r="C156" s="17" t="str">
        <f>VLOOKUP(A156, 'Clients - Students'!$A$2:$D$50, 3,FALSE)</f>
        <v>Will</v>
      </c>
      <c r="D156" s="17" t="str">
        <f>VLOOKUP(A156, 'Clients - Students'!$A$2:$D$50, 4,FALSE)</f>
        <v>Smonth</v>
      </c>
      <c r="E156" s="17" t="s">
        <v>443</v>
      </c>
      <c r="F156" s="17" t="str">
        <f>VLOOKUP(E156, 'Course Details'!$A$2:$B$22, 2,FALSE)</f>
        <v>Certificate III in Business</v>
      </c>
      <c r="G156" s="17" t="s">
        <v>454</v>
      </c>
      <c r="H156" s="17" t="str">
        <f>VLOOKUP(G156, 'Subject details'!$C$2:$E$100, 2,FALSE)</f>
        <v>BSBESB302</v>
      </c>
      <c r="I156" s="17" t="str">
        <f>VLOOKUP(G156, 'Subject details'!$C$2:$E$100, 3,FALSE)</f>
        <v>Develop and present business proposals</v>
      </c>
      <c r="J156" s="17" t="s">
        <v>272</v>
      </c>
      <c r="O156" s="17">
        <f>VLOOKUP(H156, 'Subject details'!D:F, 3,FALSE)</f>
        <v>30</v>
      </c>
    </row>
    <row r="157" spans="1:15" x14ac:dyDescent="0.3">
      <c r="A157" s="17">
        <v>219</v>
      </c>
      <c r="B157" s="17" t="str">
        <f>VLOOKUP(A157, 'Clients - Students'!$A$2:$D$50, 2,FALSE)</f>
        <v>Mr</v>
      </c>
      <c r="C157" s="17" t="str">
        <f>VLOOKUP(A157, 'Clients - Students'!$A$2:$D$50, 3,FALSE)</f>
        <v>Will</v>
      </c>
      <c r="D157" s="17" t="str">
        <f>VLOOKUP(A157, 'Clients - Students'!$A$2:$D$50, 4,FALSE)</f>
        <v>Smonth</v>
      </c>
      <c r="E157" s="17" t="s">
        <v>443</v>
      </c>
      <c r="F157" s="17" t="str">
        <f>VLOOKUP(E157, 'Course Details'!$A$2:$B$22, 2,FALSE)</f>
        <v>Certificate III in Business</v>
      </c>
      <c r="G157" s="17" t="s">
        <v>455</v>
      </c>
      <c r="H157" s="17" t="str">
        <f>VLOOKUP(G157, 'Subject details'!$C$2:$E$100, 2,FALSE)</f>
        <v>BSBOPS302</v>
      </c>
      <c r="I157" s="17" t="str">
        <f>VLOOKUP(G157, 'Subject details'!$C$2:$E$100, 3,FALSE)</f>
        <v>Identify business risk</v>
      </c>
      <c r="J157" s="17" t="s">
        <v>272</v>
      </c>
      <c r="O157" s="17">
        <f>VLOOKUP(H157, 'Subject details'!D:F, 3,FALSE)</f>
        <v>40</v>
      </c>
    </row>
    <row r="158" spans="1:15" x14ac:dyDescent="0.3">
      <c r="A158" s="17">
        <v>219</v>
      </c>
      <c r="B158" s="17" t="str">
        <f>VLOOKUP(A158, 'Clients - Students'!$A$2:$D$50, 2,FALSE)</f>
        <v>Mr</v>
      </c>
      <c r="C158" s="17" t="str">
        <f>VLOOKUP(A158, 'Clients - Students'!$A$2:$D$50, 3,FALSE)</f>
        <v>Will</v>
      </c>
      <c r="D158" s="17" t="str">
        <f>VLOOKUP(A158, 'Clients - Students'!$A$2:$D$50, 4,FALSE)</f>
        <v>Smonth</v>
      </c>
      <c r="E158" s="17" t="s">
        <v>443</v>
      </c>
      <c r="F158" s="17" t="str">
        <f>VLOOKUP(E158, 'Course Details'!$A$2:$B$22, 2,FALSE)</f>
        <v>Certificate III in Business</v>
      </c>
      <c r="G158" s="17" t="s">
        <v>456</v>
      </c>
      <c r="H158" s="17" t="str">
        <f>VLOOKUP(G158, 'Subject details'!$C$2:$E$100, 2,FALSE)</f>
        <v>BSBPEF301</v>
      </c>
      <c r="I158" s="17" t="str">
        <f>VLOOKUP(G158, 'Subject details'!$C$2:$E$100, 3,FALSE)</f>
        <v>Organise personal work priorities</v>
      </c>
      <c r="J158" s="17" t="s">
        <v>272</v>
      </c>
      <c r="O158" s="17">
        <f>VLOOKUP(H158, 'Subject details'!D:F, 3,FALSE)</f>
        <v>30</v>
      </c>
    </row>
    <row r="159" spans="1:15" x14ac:dyDescent="0.3">
      <c r="A159" s="17">
        <v>219</v>
      </c>
      <c r="B159" s="17" t="str">
        <f>VLOOKUP(A159, 'Clients - Students'!$A$2:$D$50, 2,FALSE)</f>
        <v>Mr</v>
      </c>
      <c r="C159" s="17" t="str">
        <f>VLOOKUP(A159, 'Clients - Students'!$A$2:$D$50, 3,FALSE)</f>
        <v>Will</v>
      </c>
      <c r="D159" s="17" t="str">
        <f>VLOOKUP(A159, 'Clients - Students'!$A$2:$D$50, 4,FALSE)</f>
        <v>Smonth</v>
      </c>
      <c r="E159" s="17" t="s">
        <v>443</v>
      </c>
      <c r="F159" s="17" t="str">
        <f>VLOOKUP(E159, 'Course Details'!$A$2:$B$22, 2,FALSE)</f>
        <v>Certificate III in Business</v>
      </c>
      <c r="G159" s="17" t="s">
        <v>457</v>
      </c>
      <c r="H159" s="17" t="str">
        <f>VLOOKUP(G159, 'Subject details'!$C$2:$E$100, 2,FALSE)</f>
        <v>BSBSTR301</v>
      </c>
      <c r="I159" s="17" t="str">
        <f>VLOOKUP(G159, 'Subject details'!$C$2:$E$100, 3,FALSE)</f>
        <v>Contribute to continuous improvement</v>
      </c>
      <c r="J159" s="17" t="s">
        <v>272</v>
      </c>
      <c r="O159" s="17">
        <f>VLOOKUP(H159, 'Subject details'!D:F, 3,FALSE)</f>
        <v>40</v>
      </c>
    </row>
    <row r="160" spans="1:15" x14ac:dyDescent="0.3">
      <c r="A160" s="17">
        <v>219</v>
      </c>
      <c r="B160" s="17" t="str">
        <f>VLOOKUP(A160, 'Clients - Students'!$A$2:$D$50, 2,FALSE)</f>
        <v>Mr</v>
      </c>
      <c r="C160" s="17" t="str">
        <f>VLOOKUP(A160, 'Clients - Students'!$A$2:$D$50, 3,FALSE)</f>
        <v>Will</v>
      </c>
      <c r="D160" s="17" t="str">
        <f>VLOOKUP(A160, 'Clients - Students'!$A$2:$D$50, 4,FALSE)</f>
        <v>Smonth</v>
      </c>
      <c r="E160" s="17" t="s">
        <v>443</v>
      </c>
      <c r="F160" s="17" t="str">
        <f>VLOOKUP(E160, 'Course Details'!$A$2:$B$22, 2,FALSE)</f>
        <v>Certificate III in Business</v>
      </c>
      <c r="G160" s="17" t="s">
        <v>458</v>
      </c>
      <c r="H160" s="17" t="str">
        <f>VLOOKUP(G160, 'Subject details'!$C$2:$E$100, 2,FALSE)</f>
        <v>BSBPMG430</v>
      </c>
      <c r="I160" s="17" t="str">
        <f>VLOOKUP(G160, 'Subject details'!$C$2:$E$100, 3,FALSE)</f>
        <v>Undertake project work</v>
      </c>
      <c r="J160" s="17" t="s">
        <v>272</v>
      </c>
      <c r="O160" s="17">
        <f>VLOOKUP(H160, 'Subject details'!D:F, 3,FALSE)</f>
        <v>60</v>
      </c>
    </row>
    <row r="161" spans="1:15" x14ac:dyDescent="0.3">
      <c r="A161" s="17">
        <v>219</v>
      </c>
      <c r="B161" s="17" t="str">
        <f>VLOOKUP(A161, 'Clients - Students'!$A$2:$D$50, 2,FALSE)</f>
        <v>Mr</v>
      </c>
      <c r="C161" s="17" t="str">
        <f>VLOOKUP(A161, 'Clients - Students'!$A$2:$D$50, 3,FALSE)</f>
        <v>Will</v>
      </c>
      <c r="D161" s="17" t="str">
        <f>VLOOKUP(A161, 'Clients - Students'!$A$2:$D$50, 4,FALSE)</f>
        <v>Smonth</v>
      </c>
      <c r="E161" s="17" t="s">
        <v>443</v>
      </c>
      <c r="F161" s="17" t="str">
        <f>VLOOKUP(E161, 'Course Details'!$A$2:$B$22, 2,FALSE)</f>
        <v>Certificate III in Business</v>
      </c>
      <c r="G161" s="17" t="s">
        <v>459</v>
      </c>
      <c r="H161" s="17" t="str">
        <f>VLOOKUP(G161, 'Subject details'!$C$2:$E$100, 2,FALSE)</f>
        <v>BSBOPS306</v>
      </c>
      <c r="I161" s="17" t="str">
        <f>VLOOKUP(G161, 'Subject details'!$C$2:$E$100, 3,FALSE)</f>
        <v>Record stakeholder interactions</v>
      </c>
      <c r="J161" s="17" t="s">
        <v>272</v>
      </c>
      <c r="O161" s="17">
        <f>VLOOKUP(H161, 'Subject details'!D:F, 3,FALSE)</f>
        <v>30</v>
      </c>
    </row>
    <row r="162" spans="1:15" x14ac:dyDescent="0.3">
      <c r="A162" s="17">
        <v>219</v>
      </c>
      <c r="B162" s="17" t="str">
        <f>VLOOKUP(A162, 'Clients - Students'!$A$2:$D$50, 2,FALSE)</f>
        <v>Mr</v>
      </c>
      <c r="C162" s="17" t="str">
        <f>VLOOKUP(A162, 'Clients - Students'!$A$2:$D$50, 3,FALSE)</f>
        <v>Will</v>
      </c>
      <c r="D162" s="17" t="str">
        <f>VLOOKUP(A162, 'Clients - Students'!$A$2:$D$50, 4,FALSE)</f>
        <v>Smonth</v>
      </c>
      <c r="E162" s="17" t="s">
        <v>443</v>
      </c>
      <c r="F162" s="17" t="str">
        <f>VLOOKUP(E162, 'Course Details'!$A$2:$B$22, 2,FALSE)</f>
        <v>Certificate III in Business</v>
      </c>
      <c r="G162" s="17" t="s">
        <v>460</v>
      </c>
      <c r="H162" s="17" t="str">
        <f>VLOOKUP(G162, 'Subject details'!$C$2:$E$100, 2,FALSE)</f>
        <v>BSBWRT311</v>
      </c>
      <c r="I162" s="17" t="str">
        <f>VLOOKUP(G162, 'Subject details'!$C$2:$E$100, 3,FALSE)</f>
        <v>Write simple documents</v>
      </c>
      <c r="J162" s="17" t="s">
        <v>272</v>
      </c>
      <c r="O162" s="17">
        <f>VLOOKUP(H162, 'Subject details'!D:F, 3,FALSE)</f>
        <v>30</v>
      </c>
    </row>
    <row r="163" spans="1:15" x14ac:dyDescent="0.3">
      <c r="B163" s="17" t="e">
        <f>VLOOKUP(A163, 'Clients - Students'!$A$2:$D$50, 2,FALSE)</f>
        <v>#N/A</v>
      </c>
      <c r="C163" s="17" t="e">
        <f>VLOOKUP(A163, 'Clients - Students'!$A$2:$D$50, 3,FALSE)</f>
        <v>#N/A</v>
      </c>
      <c r="D163" s="17" t="e">
        <f>VLOOKUP(A163, 'Clients - Students'!$A$2:$D$50, 4,FALSE)</f>
        <v>#N/A</v>
      </c>
      <c r="F163" s="17" t="e">
        <f>VLOOKUP(E163, 'Course Details'!$A$2:$B$22, 2,FALSE)</f>
        <v>#N/A</v>
      </c>
      <c r="H163" s="17" t="e">
        <f>VLOOKUP(G163, 'Subject details'!$C$2:$E$100, 2,FALSE)</f>
        <v>#N/A</v>
      </c>
      <c r="I163" s="17" t="e">
        <f>VLOOKUP(G163, 'Subject details'!$C$2:$E$100, 3,FALSE)</f>
        <v>#N/A</v>
      </c>
      <c r="J163" s="17" t="s">
        <v>272</v>
      </c>
      <c r="O163" s="17" t="e">
        <f>VLOOKUP(H163, 'Subject details'!D:F, 3,FALSE)</f>
        <v>#N/A</v>
      </c>
    </row>
    <row r="164" spans="1:15" x14ac:dyDescent="0.3">
      <c r="B164" s="17" t="e">
        <f>VLOOKUP(A164, 'Clients - Students'!$A$2:$D$50, 2,FALSE)</f>
        <v>#N/A</v>
      </c>
      <c r="C164" s="17" t="e">
        <f>VLOOKUP(A164, 'Clients - Students'!$A$2:$D$50, 3,FALSE)</f>
        <v>#N/A</v>
      </c>
      <c r="D164" s="17" t="e">
        <f>VLOOKUP(A164, 'Clients - Students'!$A$2:$D$50, 4,FALSE)</f>
        <v>#N/A</v>
      </c>
      <c r="F164" s="17" t="e">
        <f>VLOOKUP(E164, 'Course Details'!$A$2:$B$22, 2,FALSE)</f>
        <v>#N/A</v>
      </c>
      <c r="H164" s="17" t="e">
        <f>VLOOKUP(G164, 'Subject details'!$C$2:$E$100, 2,FALSE)</f>
        <v>#N/A</v>
      </c>
      <c r="I164" s="17" t="e">
        <f>VLOOKUP(G164, 'Subject details'!$C$2:$E$100, 3,FALSE)</f>
        <v>#N/A</v>
      </c>
      <c r="J164" s="17" t="s">
        <v>272</v>
      </c>
      <c r="O164" s="17" t="e">
        <f>VLOOKUP(H164, 'Subject details'!D:F, 3,FALSE)</f>
        <v>#N/A</v>
      </c>
    </row>
    <row r="165" spans="1:15" x14ac:dyDescent="0.3">
      <c r="B165" s="17" t="e">
        <f>VLOOKUP(A165, 'Clients - Students'!$A$2:$D$50, 2,FALSE)</f>
        <v>#N/A</v>
      </c>
      <c r="C165" s="17" t="e">
        <f>VLOOKUP(A165, 'Clients - Students'!$A$2:$D$50, 3,FALSE)</f>
        <v>#N/A</v>
      </c>
      <c r="D165" s="17" t="e">
        <f>VLOOKUP(A165, 'Clients - Students'!$A$2:$D$50, 4,FALSE)</f>
        <v>#N/A</v>
      </c>
      <c r="F165" s="17" t="e">
        <f>VLOOKUP(E165, 'Course Details'!$A$2:$B$22, 2,FALSE)</f>
        <v>#N/A</v>
      </c>
      <c r="H165" s="17" t="e">
        <f>VLOOKUP(G165, 'Subject details'!$C$2:$E$100, 2,FALSE)</f>
        <v>#N/A</v>
      </c>
      <c r="I165" s="17" t="e">
        <f>VLOOKUP(G165, 'Subject details'!$C$2:$E$100, 3,FALSE)</f>
        <v>#N/A</v>
      </c>
      <c r="J165" s="17" t="s">
        <v>272</v>
      </c>
      <c r="O165" s="17" t="e">
        <f>VLOOKUP(H165, 'Subject details'!D:F, 3,FALSE)</f>
        <v>#N/A</v>
      </c>
    </row>
    <row r="166" spans="1:15" x14ac:dyDescent="0.3">
      <c r="B166" s="17" t="e">
        <f>VLOOKUP(A166, 'Clients - Students'!$A$2:$D$50, 2,FALSE)</f>
        <v>#N/A</v>
      </c>
      <c r="C166" s="17" t="e">
        <f>VLOOKUP(A166, 'Clients - Students'!$A$2:$D$50, 3,FALSE)</f>
        <v>#N/A</v>
      </c>
      <c r="D166" s="17" t="e">
        <f>VLOOKUP(A166, 'Clients - Students'!$A$2:$D$50, 4,FALSE)</f>
        <v>#N/A</v>
      </c>
      <c r="F166" s="17" t="e">
        <f>VLOOKUP(E166, 'Course Details'!$A$2:$B$22, 2,FALSE)</f>
        <v>#N/A</v>
      </c>
      <c r="H166" s="17" t="e">
        <f>VLOOKUP(G166, 'Subject details'!$C$2:$E$100, 2,FALSE)</f>
        <v>#N/A</v>
      </c>
      <c r="I166" s="17" t="e">
        <f>VLOOKUP(G166, 'Subject details'!$C$2:$E$100, 3,FALSE)</f>
        <v>#N/A</v>
      </c>
      <c r="J166" s="17" t="s">
        <v>272</v>
      </c>
      <c r="O166" s="17" t="e">
        <f>VLOOKUP(H166, 'Subject details'!D:F, 3,FALSE)</f>
        <v>#N/A</v>
      </c>
    </row>
    <row r="167" spans="1:15" x14ac:dyDescent="0.3">
      <c r="B167" s="17" t="e">
        <f>VLOOKUP(A167, 'Clients - Students'!$A$2:$D$50, 2,FALSE)</f>
        <v>#N/A</v>
      </c>
      <c r="C167" s="17" t="e">
        <f>VLOOKUP(A167, 'Clients - Students'!$A$2:$D$50, 3,FALSE)</f>
        <v>#N/A</v>
      </c>
      <c r="D167" s="17" t="e">
        <f>VLOOKUP(A167, 'Clients - Students'!$A$2:$D$50, 4,FALSE)</f>
        <v>#N/A</v>
      </c>
      <c r="F167" s="17" t="e">
        <f>VLOOKUP(E167, 'Course Details'!$A$2:$B$22, 2,FALSE)</f>
        <v>#N/A</v>
      </c>
      <c r="H167" s="17" t="e">
        <f>VLOOKUP(G167, 'Subject details'!$C$2:$E$100, 2,FALSE)</f>
        <v>#N/A</v>
      </c>
      <c r="I167" s="17" t="e">
        <f>VLOOKUP(G167, 'Subject details'!$C$2:$E$100, 3,FALSE)</f>
        <v>#N/A</v>
      </c>
      <c r="J167" s="17" t="s">
        <v>272</v>
      </c>
      <c r="O167" s="17" t="e">
        <f>VLOOKUP(H167, 'Subject details'!D:F, 3,FALSE)</f>
        <v>#N/A</v>
      </c>
    </row>
    <row r="168" spans="1:15" x14ac:dyDescent="0.3">
      <c r="B168" s="17" t="e">
        <f>VLOOKUP(A168, 'Clients - Students'!$A$2:$D$50, 2,FALSE)</f>
        <v>#N/A</v>
      </c>
      <c r="C168" s="17" t="e">
        <f>VLOOKUP(A168, 'Clients - Students'!$A$2:$D$50, 3,FALSE)</f>
        <v>#N/A</v>
      </c>
      <c r="D168" s="17" t="e">
        <f>VLOOKUP(A168, 'Clients - Students'!$A$2:$D$50, 4,FALSE)</f>
        <v>#N/A</v>
      </c>
      <c r="F168" s="17" t="e">
        <f>VLOOKUP(E168, 'Course Details'!$A$2:$B$22, 2,FALSE)</f>
        <v>#N/A</v>
      </c>
      <c r="H168" s="17" t="e">
        <f>VLOOKUP(G168, 'Subject details'!$C$2:$E$100, 2,FALSE)</f>
        <v>#N/A</v>
      </c>
      <c r="I168" s="17" t="e">
        <f>VLOOKUP(G168, 'Subject details'!$C$2:$E$100, 3,FALSE)</f>
        <v>#N/A</v>
      </c>
      <c r="J168" s="17" t="s">
        <v>272</v>
      </c>
      <c r="O168" s="17" t="e">
        <f>VLOOKUP(H168, 'Subject details'!D:F, 3,FALSE)</f>
        <v>#N/A</v>
      </c>
    </row>
    <row r="169" spans="1:15" x14ac:dyDescent="0.3">
      <c r="B169" s="17" t="e">
        <f>VLOOKUP(A169, 'Clients - Students'!$A$2:$D$50, 2,FALSE)</f>
        <v>#N/A</v>
      </c>
      <c r="C169" s="17" t="e">
        <f>VLOOKUP(A169, 'Clients - Students'!$A$2:$D$50, 3,FALSE)</f>
        <v>#N/A</v>
      </c>
      <c r="D169" s="17" t="e">
        <f>VLOOKUP(A169, 'Clients - Students'!$A$2:$D$50, 4,FALSE)</f>
        <v>#N/A</v>
      </c>
      <c r="F169" s="17" t="e">
        <f>VLOOKUP(E169, 'Course Details'!$A$2:$B$22, 2,FALSE)</f>
        <v>#N/A</v>
      </c>
      <c r="H169" s="17" t="e">
        <f>VLOOKUP(G169, 'Subject details'!$C$2:$E$100, 2,FALSE)</f>
        <v>#N/A</v>
      </c>
      <c r="I169" s="17" t="e">
        <f>VLOOKUP(G169, 'Subject details'!$C$2:$E$100, 3,FALSE)</f>
        <v>#N/A</v>
      </c>
      <c r="J169" s="17" t="s">
        <v>272</v>
      </c>
      <c r="O169" s="17" t="e">
        <f>VLOOKUP(H169, 'Subject details'!D:F, 3,FALSE)</f>
        <v>#N/A</v>
      </c>
    </row>
    <row r="170" spans="1:15" x14ac:dyDescent="0.3">
      <c r="B170" s="17" t="e">
        <f>VLOOKUP(A170, 'Clients - Students'!$A$2:$D$50, 2,FALSE)</f>
        <v>#N/A</v>
      </c>
      <c r="C170" s="17" t="e">
        <f>VLOOKUP(A170, 'Clients - Students'!$A$2:$D$50, 3,FALSE)</f>
        <v>#N/A</v>
      </c>
      <c r="D170" s="17" t="e">
        <f>VLOOKUP(A170, 'Clients - Students'!$A$2:$D$50, 4,FALSE)</f>
        <v>#N/A</v>
      </c>
      <c r="F170" s="17" t="e">
        <f>VLOOKUP(E170, 'Course Details'!$A$2:$B$22, 2,FALSE)</f>
        <v>#N/A</v>
      </c>
      <c r="H170" s="17" t="e">
        <f>VLOOKUP(G170, 'Subject details'!$C$2:$E$100, 2,FALSE)</f>
        <v>#N/A</v>
      </c>
      <c r="I170" s="17" t="e">
        <f>VLOOKUP(G170, 'Subject details'!$C$2:$E$100, 3,FALSE)</f>
        <v>#N/A</v>
      </c>
      <c r="J170" s="17" t="s">
        <v>272</v>
      </c>
      <c r="O170" s="17" t="e">
        <f>VLOOKUP(H170, 'Subject details'!D:F, 3,FALSE)</f>
        <v>#N/A</v>
      </c>
    </row>
    <row r="171" spans="1:15" x14ac:dyDescent="0.3">
      <c r="B171" s="17" t="e">
        <f>VLOOKUP(A171, 'Clients - Students'!$A$2:$D$50, 2,FALSE)</f>
        <v>#N/A</v>
      </c>
      <c r="C171" s="17" t="e">
        <f>VLOOKUP(A171, 'Clients - Students'!$A$2:$D$50, 3,FALSE)</f>
        <v>#N/A</v>
      </c>
      <c r="D171" s="17" t="e">
        <f>VLOOKUP(A171, 'Clients - Students'!$A$2:$D$50, 4,FALSE)</f>
        <v>#N/A</v>
      </c>
      <c r="F171" s="17" t="e">
        <f>VLOOKUP(E171, 'Course Details'!$A$2:$B$22, 2,FALSE)</f>
        <v>#N/A</v>
      </c>
      <c r="H171" s="17" t="e">
        <f>VLOOKUP(G171, 'Subject details'!$C$2:$E$100, 2,FALSE)</f>
        <v>#N/A</v>
      </c>
      <c r="I171" s="17" t="e">
        <f>VLOOKUP(G171, 'Subject details'!$C$2:$E$100, 3,FALSE)</f>
        <v>#N/A</v>
      </c>
      <c r="J171" s="17" t="s">
        <v>272</v>
      </c>
      <c r="O171" s="17" t="e">
        <f>VLOOKUP(H171, 'Subject details'!D:F, 3,FALSE)</f>
        <v>#N/A</v>
      </c>
    </row>
    <row r="172" spans="1:15" x14ac:dyDescent="0.3">
      <c r="B172" s="17" t="e">
        <f>VLOOKUP(A172, 'Clients - Students'!$A$2:$D$50, 2,FALSE)</f>
        <v>#N/A</v>
      </c>
      <c r="C172" s="17" t="e">
        <f>VLOOKUP(A172, 'Clients - Students'!$A$2:$D$50, 3,FALSE)</f>
        <v>#N/A</v>
      </c>
      <c r="D172" s="17" t="e">
        <f>VLOOKUP(A172, 'Clients - Students'!$A$2:$D$50, 4,FALSE)</f>
        <v>#N/A</v>
      </c>
      <c r="F172" s="17" t="e">
        <f>VLOOKUP(E172, 'Course Details'!$A$2:$B$22, 2,FALSE)</f>
        <v>#N/A</v>
      </c>
      <c r="H172" s="17" t="e">
        <f>VLOOKUP(G172, 'Subject details'!$C$2:$E$100, 2,FALSE)</f>
        <v>#N/A</v>
      </c>
      <c r="I172" s="17" t="e">
        <f>VLOOKUP(G172, 'Subject details'!$C$2:$E$100, 3,FALSE)</f>
        <v>#N/A</v>
      </c>
      <c r="J172" s="17" t="s">
        <v>272</v>
      </c>
      <c r="O172" s="17" t="e">
        <f>VLOOKUP(H172, 'Subject details'!D:F, 3,FALSE)</f>
        <v>#N/A</v>
      </c>
    </row>
    <row r="173" spans="1:15" x14ac:dyDescent="0.3">
      <c r="B173" s="17" t="e">
        <f>VLOOKUP(A173, 'Clients - Students'!$A$2:$D$50, 2,FALSE)</f>
        <v>#N/A</v>
      </c>
      <c r="C173" s="17" t="e">
        <f>VLOOKUP(A173, 'Clients - Students'!$A$2:$D$50, 3,FALSE)</f>
        <v>#N/A</v>
      </c>
      <c r="D173" s="17" t="e">
        <f>VLOOKUP(A173, 'Clients - Students'!$A$2:$D$50, 4,FALSE)</f>
        <v>#N/A</v>
      </c>
      <c r="F173" s="17" t="e">
        <f>VLOOKUP(E173, 'Course Details'!$A$2:$B$22, 2,FALSE)</f>
        <v>#N/A</v>
      </c>
      <c r="H173" s="17" t="e">
        <f>VLOOKUP(G173, 'Subject details'!$C$2:$E$100, 2,FALSE)</f>
        <v>#N/A</v>
      </c>
      <c r="I173" s="17" t="e">
        <f>VLOOKUP(G173, 'Subject details'!$C$2:$E$100, 3,FALSE)</f>
        <v>#N/A</v>
      </c>
      <c r="J173" s="17" t="s">
        <v>272</v>
      </c>
      <c r="O173" s="17" t="e">
        <f>VLOOKUP(H173, 'Subject details'!D:F, 3,FALSE)</f>
        <v>#N/A</v>
      </c>
    </row>
    <row r="174" spans="1:15" x14ac:dyDescent="0.3">
      <c r="B174" s="17" t="e">
        <f>VLOOKUP(A174, 'Clients - Students'!$A$2:$D$50, 2,FALSE)</f>
        <v>#N/A</v>
      </c>
      <c r="C174" s="17" t="e">
        <f>VLOOKUP(A174, 'Clients - Students'!$A$2:$D$50, 3,FALSE)</f>
        <v>#N/A</v>
      </c>
      <c r="D174" s="17" t="e">
        <f>VLOOKUP(A174, 'Clients - Students'!$A$2:$D$50, 4,FALSE)</f>
        <v>#N/A</v>
      </c>
      <c r="F174" s="17" t="e">
        <f>VLOOKUP(E174, 'Course Details'!$A$2:$B$22, 2,FALSE)</f>
        <v>#N/A</v>
      </c>
      <c r="H174" s="17" t="e">
        <f>VLOOKUP(G174, 'Subject details'!$C$2:$E$100, 2,FALSE)</f>
        <v>#N/A</v>
      </c>
      <c r="I174" s="17" t="e">
        <f>VLOOKUP(G174, 'Subject details'!$C$2:$E$100, 3,FALSE)</f>
        <v>#N/A</v>
      </c>
      <c r="J174" s="17" t="s">
        <v>272</v>
      </c>
      <c r="O174" s="17" t="e">
        <f>VLOOKUP(H174, 'Subject details'!D:F, 3,FALSE)</f>
        <v>#N/A</v>
      </c>
    </row>
    <row r="175" spans="1:15" x14ac:dyDescent="0.3">
      <c r="B175" s="17" t="e">
        <f>VLOOKUP(A175, 'Clients - Students'!$A$2:$D$50, 2,FALSE)</f>
        <v>#N/A</v>
      </c>
      <c r="C175" s="17" t="e">
        <f>VLOOKUP(A175, 'Clients - Students'!$A$2:$D$50, 3,FALSE)</f>
        <v>#N/A</v>
      </c>
      <c r="D175" s="17" t="e">
        <f>VLOOKUP(A175, 'Clients - Students'!$A$2:$D$50, 4,FALSE)</f>
        <v>#N/A</v>
      </c>
      <c r="F175" s="17" t="e">
        <f>VLOOKUP(E175, 'Course Details'!$A$2:$B$22, 2,FALSE)</f>
        <v>#N/A</v>
      </c>
      <c r="H175" s="17" t="e">
        <f>VLOOKUP(G175, 'Subject details'!$C$2:$E$100, 2,FALSE)</f>
        <v>#N/A</v>
      </c>
      <c r="I175" s="17" t="e">
        <f>VLOOKUP(G175, 'Subject details'!$C$2:$E$100, 3,FALSE)</f>
        <v>#N/A</v>
      </c>
      <c r="J175" s="17" t="s">
        <v>272</v>
      </c>
      <c r="O175" s="17" t="e">
        <f>VLOOKUP(H175, 'Subject details'!D:F, 3,FALSE)</f>
        <v>#N/A</v>
      </c>
    </row>
    <row r="176" spans="1:15" x14ac:dyDescent="0.3">
      <c r="B176" s="17" t="e">
        <f>VLOOKUP(A176, 'Clients - Students'!$A$2:$D$50, 2,FALSE)</f>
        <v>#N/A</v>
      </c>
      <c r="C176" s="17" t="e">
        <f>VLOOKUP(A176, 'Clients - Students'!$A$2:$D$50, 3,FALSE)</f>
        <v>#N/A</v>
      </c>
      <c r="D176" s="17" t="e">
        <f>VLOOKUP(A176, 'Clients - Students'!$A$2:$D$50, 4,FALSE)</f>
        <v>#N/A</v>
      </c>
      <c r="F176" s="17" t="e">
        <f>VLOOKUP(E176, 'Course Details'!$A$2:$B$22, 2,FALSE)</f>
        <v>#N/A</v>
      </c>
      <c r="H176" s="17" t="e">
        <f>VLOOKUP(G176, 'Subject details'!$C$2:$E$100, 2,FALSE)</f>
        <v>#N/A</v>
      </c>
      <c r="I176" s="17" t="e">
        <f>VLOOKUP(G176, 'Subject details'!$C$2:$E$100, 3,FALSE)</f>
        <v>#N/A</v>
      </c>
      <c r="J176" s="17" t="s">
        <v>272</v>
      </c>
      <c r="O176" s="17" t="e">
        <f>VLOOKUP(H176, 'Subject details'!D:F, 3,FALSE)</f>
        <v>#N/A</v>
      </c>
    </row>
    <row r="177" spans="2:15" x14ac:dyDescent="0.3">
      <c r="B177" s="17" t="e">
        <f>VLOOKUP(A177, 'Clients - Students'!$A$2:$D$50, 2,FALSE)</f>
        <v>#N/A</v>
      </c>
      <c r="C177" s="17" t="e">
        <f>VLOOKUP(A177, 'Clients - Students'!$A$2:$D$50, 3,FALSE)</f>
        <v>#N/A</v>
      </c>
      <c r="D177" s="17" t="e">
        <f>VLOOKUP(A177, 'Clients - Students'!$A$2:$D$50, 4,FALSE)</f>
        <v>#N/A</v>
      </c>
      <c r="F177" s="17" t="e">
        <f>VLOOKUP(E177, 'Course Details'!$A$2:$B$22, 2,FALSE)</f>
        <v>#N/A</v>
      </c>
      <c r="H177" s="17" t="e">
        <f>VLOOKUP(G177, 'Subject details'!$C$2:$E$100, 2,FALSE)</f>
        <v>#N/A</v>
      </c>
      <c r="I177" s="17" t="e">
        <f>VLOOKUP(G177, 'Subject details'!$C$2:$E$100, 3,FALSE)</f>
        <v>#N/A</v>
      </c>
      <c r="J177" s="17" t="s">
        <v>272</v>
      </c>
      <c r="O177" s="17" t="e">
        <f>VLOOKUP(H177, 'Subject details'!D:F, 3,FALSE)</f>
        <v>#N/A</v>
      </c>
    </row>
    <row r="178" spans="2:15" x14ac:dyDescent="0.3">
      <c r="B178" s="17" t="e">
        <f>VLOOKUP(A178, 'Clients - Students'!$A$2:$D$50, 2,FALSE)</f>
        <v>#N/A</v>
      </c>
      <c r="C178" s="17" t="e">
        <f>VLOOKUP(A178, 'Clients - Students'!$A$2:$D$50, 3,FALSE)</f>
        <v>#N/A</v>
      </c>
      <c r="D178" s="17" t="e">
        <f>VLOOKUP(A178, 'Clients - Students'!$A$2:$D$50, 4,FALSE)</f>
        <v>#N/A</v>
      </c>
      <c r="F178" s="17" t="e">
        <f>VLOOKUP(E178, 'Course Details'!$A$2:$B$22, 2,FALSE)</f>
        <v>#N/A</v>
      </c>
      <c r="H178" s="17" t="e">
        <f>VLOOKUP(G178, 'Subject details'!$C$2:$E$100, 2,FALSE)</f>
        <v>#N/A</v>
      </c>
      <c r="I178" s="17" t="e">
        <f>VLOOKUP(G178, 'Subject details'!$C$2:$E$100, 3,FALSE)</f>
        <v>#N/A</v>
      </c>
      <c r="J178" s="17" t="s">
        <v>272</v>
      </c>
      <c r="O178" s="17" t="e">
        <f>VLOOKUP(H178, 'Subject details'!D:F, 3,FALSE)</f>
        <v>#N/A</v>
      </c>
    </row>
    <row r="179" spans="2:15" x14ac:dyDescent="0.3">
      <c r="B179" s="17" t="e">
        <f>VLOOKUP(A179, 'Clients - Students'!$A$2:$D$50, 2,FALSE)</f>
        <v>#N/A</v>
      </c>
      <c r="C179" s="17" t="e">
        <f>VLOOKUP(A179, 'Clients - Students'!$A$2:$D$50, 3,FALSE)</f>
        <v>#N/A</v>
      </c>
      <c r="D179" s="17" t="e">
        <f>VLOOKUP(A179, 'Clients - Students'!$A$2:$D$50, 4,FALSE)</f>
        <v>#N/A</v>
      </c>
      <c r="F179" s="17" t="e">
        <f>VLOOKUP(E179, 'Course Details'!$A$2:$B$22, 2,FALSE)</f>
        <v>#N/A</v>
      </c>
      <c r="H179" s="17" t="e">
        <f>VLOOKUP(G179, 'Subject details'!$C$2:$E$100, 2,FALSE)</f>
        <v>#N/A</v>
      </c>
      <c r="I179" s="17" t="e">
        <f>VLOOKUP(G179, 'Subject details'!$C$2:$E$100, 3,FALSE)</f>
        <v>#N/A</v>
      </c>
      <c r="J179" s="17" t="s">
        <v>272</v>
      </c>
      <c r="O179" s="17" t="e">
        <f>VLOOKUP(H179, 'Subject details'!D:F, 3,FALSE)</f>
        <v>#N/A</v>
      </c>
    </row>
    <row r="180" spans="2:15" x14ac:dyDescent="0.3">
      <c r="B180" s="17" t="e">
        <f>VLOOKUP(A180, 'Clients - Students'!$A$2:$D$50, 2,FALSE)</f>
        <v>#N/A</v>
      </c>
      <c r="C180" s="17" t="e">
        <f>VLOOKUP(A180, 'Clients - Students'!$A$2:$D$50, 3,FALSE)</f>
        <v>#N/A</v>
      </c>
      <c r="D180" s="17" t="e">
        <f>VLOOKUP(A180, 'Clients - Students'!$A$2:$D$50, 4,FALSE)</f>
        <v>#N/A</v>
      </c>
      <c r="F180" s="17" t="e">
        <f>VLOOKUP(E180, 'Course Details'!$A$2:$B$22, 2,FALSE)</f>
        <v>#N/A</v>
      </c>
      <c r="H180" s="17" t="e">
        <f>VLOOKUP(G180, 'Subject details'!$C$2:$E$100, 2,FALSE)</f>
        <v>#N/A</v>
      </c>
      <c r="I180" s="17" t="e">
        <f>VLOOKUP(G180, 'Subject details'!$C$2:$E$100, 3,FALSE)</f>
        <v>#N/A</v>
      </c>
      <c r="J180" s="17" t="s">
        <v>272</v>
      </c>
      <c r="O180" s="17" t="e">
        <f>VLOOKUP(H180, 'Subject details'!D:F, 3,FALSE)</f>
        <v>#N/A</v>
      </c>
    </row>
    <row r="181" spans="2:15" x14ac:dyDescent="0.3">
      <c r="B181" s="17" t="e">
        <f>VLOOKUP(A181, 'Clients - Students'!$A$2:$D$50, 2,FALSE)</f>
        <v>#N/A</v>
      </c>
      <c r="C181" s="17" t="e">
        <f>VLOOKUP(A181, 'Clients - Students'!$A$2:$D$50, 3,FALSE)</f>
        <v>#N/A</v>
      </c>
      <c r="D181" s="17" t="e">
        <f>VLOOKUP(A181, 'Clients - Students'!$A$2:$D$50, 4,FALSE)</f>
        <v>#N/A</v>
      </c>
      <c r="F181" s="17" t="e">
        <f>VLOOKUP(E181, 'Course Details'!$A$2:$B$22, 2,FALSE)</f>
        <v>#N/A</v>
      </c>
      <c r="H181" s="17" t="e">
        <f>VLOOKUP(G181, 'Subject details'!$C$2:$E$100, 2,FALSE)</f>
        <v>#N/A</v>
      </c>
      <c r="I181" s="17" t="e">
        <f>VLOOKUP(G181, 'Subject details'!$C$2:$E$100, 3,FALSE)</f>
        <v>#N/A</v>
      </c>
      <c r="O181" s="17" t="e">
        <f>VLOOKUP(H181, 'Subject details'!D:F, 3,FALSE)</f>
        <v>#N/A</v>
      </c>
    </row>
    <row r="182" spans="2:15" x14ac:dyDescent="0.3">
      <c r="B182" s="17" t="e">
        <f>VLOOKUP(A182, 'Clients - Students'!$A$2:$D$50, 2,FALSE)</f>
        <v>#N/A</v>
      </c>
      <c r="C182" s="17" t="e">
        <f>VLOOKUP(A182, 'Clients - Students'!$A$2:$D$50, 3,FALSE)</f>
        <v>#N/A</v>
      </c>
      <c r="D182" s="17" t="e">
        <f>VLOOKUP(A182, 'Clients - Students'!$A$2:$D$50, 4,FALSE)</f>
        <v>#N/A</v>
      </c>
      <c r="F182" s="17" t="e">
        <f>VLOOKUP(E182, 'Course Details'!$A$2:$B$22, 2,FALSE)</f>
        <v>#N/A</v>
      </c>
      <c r="H182" s="17" t="e">
        <f>VLOOKUP(G182, 'Subject details'!$C$2:$E$100, 2,FALSE)</f>
        <v>#N/A</v>
      </c>
      <c r="I182" s="17" t="e">
        <f>VLOOKUP(G182, 'Subject details'!$C$2:$E$100, 3,FALSE)</f>
        <v>#N/A</v>
      </c>
      <c r="O182" s="17" t="e">
        <f>VLOOKUP(H182, 'Subject details'!D:F, 3,FALSE)</f>
        <v>#N/A</v>
      </c>
    </row>
    <row r="183" spans="2:15" x14ac:dyDescent="0.3">
      <c r="B183" s="17" t="e">
        <f>VLOOKUP(A183, 'Clients - Students'!$A$2:$D$50, 2,FALSE)</f>
        <v>#N/A</v>
      </c>
      <c r="C183" s="17" t="e">
        <f>VLOOKUP(A183, 'Clients - Students'!$A$2:$D$50, 3,FALSE)</f>
        <v>#N/A</v>
      </c>
      <c r="D183" s="17" t="e">
        <f>VLOOKUP(A183, 'Clients - Students'!$A$2:$D$50, 4,FALSE)</f>
        <v>#N/A</v>
      </c>
      <c r="F183" s="17" t="e">
        <f>VLOOKUP(E183, 'Course Details'!$A$2:$B$22, 2,FALSE)</f>
        <v>#N/A</v>
      </c>
      <c r="H183" s="17" t="e">
        <f>VLOOKUP(G183, 'Subject details'!$C$2:$E$100, 2,FALSE)</f>
        <v>#N/A</v>
      </c>
      <c r="I183" s="17" t="e">
        <f>VLOOKUP(G183, 'Subject details'!$C$2:$E$100, 3,FALSE)</f>
        <v>#N/A</v>
      </c>
      <c r="O183" s="17" t="e">
        <f>VLOOKUP(H183, 'Subject details'!D:F, 3,FALSE)</f>
        <v>#N/A</v>
      </c>
    </row>
    <row r="184" spans="2:15" x14ac:dyDescent="0.3">
      <c r="B184" s="17" t="e">
        <f>VLOOKUP(A184, 'Clients - Students'!$A$2:$D$50, 2,FALSE)</f>
        <v>#N/A</v>
      </c>
      <c r="C184" s="17" t="e">
        <f>VLOOKUP(A184, 'Clients - Students'!$A$2:$D$50, 3,FALSE)</f>
        <v>#N/A</v>
      </c>
      <c r="D184" s="17" t="e">
        <f>VLOOKUP(A184, 'Clients - Students'!$A$2:$D$50, 4,FALSE)</f>
        <v>#N/A</v>
      </c>
      <c r="F184" s="17" t="e">
        <f>VLOOKUP(E184, 'Course Details'!$A$2:$B$22, 2,FALSE)</f>
        <v>#N/A</v>
      </c>
      <c r="H184" s="17" t="e">
        <f>VLOOKUP(G184, 'Subject details'!$C$2:$E$100, 2,FALSE)</f>
        <v>#N/A</v>
      </c>
      <c r="I184" s="17" t="e">
        <f>VLOOKUP(G184, 'Subject details'!$C$2:$E$100, 3,FALSE)</f>
        <v>#N/A</v>
      </c>
      <c r="O184" s="17" t="e">
        <f>VLOOKUP(H184, 'Subject details'!D:F, 3,FALSE)</f>
        <v>#N/A</v>
      </c>
    </row>
    <row r="185" spans="2:15" x14ac:dyDescent="0.3">
      <c r="B185" s="17" t="e">
        <f>VLOOKUP(A185, 'Clients - Students'!$A$2:$D$50, 2,FALSE)</f>
        <v>#N/A</v>
      </c>
      <c r="C185" s="17" t="e">
        <f>VLOOKUP(A185, 'Clients - Students'!$A$2:$D$50, 3,FALSE)</f>
        <v>#N/A</v>
      </c>
      <c r="D185" s="17" t="e">
        <f>VLOOKUP(A185, 'Clients - Students'!$A$2:$D$50, 4,FALSE)</f>
        <v>#N/A</v>
      </c>
      <c r="F185" s="17" t="e">
        <f>VLOOKUP(E185, 'Course Details'!$A$2:$B$22, 2,FALSE)</f>
        <v>#N/A</v>
      </c>
      <c r="H185" s="17" t="e">
        <f>VLOOKUP(G185, 'Subject details'!$C$2:$E$100, 2,FALSE)</f>
        <v>#N/A</v>
      </c>
      <c r="I185" s="17" t="e">
        <f>VLOOKUP(G185, 'Subject details'!$C$2:$E$100, 3,FALSE)</f>
        <v>#N/A</v>
      </c>
      <c r="O185" s="17" t="e">
        <f>VLOOKUP(H185, 'Subject details'!D:F, 3,FALSE)</f>
        <v>#N/A</v>
      </c>
    </row>
    <row r="186" spans="2:15" x14ac:dyDescent="0.3">
      <c r="B186" s="17" t="e">
        <f>VLOOKUP(A186, 'Clients - Students'!$A$2:$D$50, 2,FALSE)</f>
        <v>#N/A</v>
      </c>
      <c r="C186" s="17" t="e">
        <f>VLOOKUP(A186, 'Clients - Students'!$A$2:$D$50, 3,FALSE)</f>
        <v>#N/A</v>
      </c>
      <c r="D186" s="17" t="e">
        <f>VLOOKUP(A186, 'Clients - Students'!$A$2:$D$50, 4,FALSE)</f>
        <v>#N/A</v>
      </c>
      <c r="F186" s="17" t="e">
        <f>VLOOKUP(E186, 'Course Details'!$A$2:$B$22, 2,FALSE)</f>
        <v>#N/A</v>
      </c>
      <c r="H186" s="17" t="e">
        <f>VLOOKUP(G186, 'Subject details'!$C$2:$E$100, 2,FALSE)</f>
        <v>#N/A</v>
      </c>
      <c r="I186" s="17" t="e">
        <f>VLOOKUP(G186, 'Subject details'!$C$2:$E$100, 3,FALSE)</f>
        <v>#N/A</v>
      </c>
      <c r="O186" s="17" t="e">
        <f>VLOOKUP(H186, 'Subject details'!D:F, 3,FALSE)</f>
        <v>#N/A</v>
      </c>
    </row>
    <row r="187" spans="2:15" x14ac:dyDescent="0.3">
      <c r="B187" s="17" t="e">
        <f>VLOOKUP(A187, 'Clients - Students'!$A$2:$D$50, 2,FALSE)</f>
        <v>#N/A</v>
      </c>
      <c r="C187" s="17" t="e">
        <f>VLOOKUP(A187, 'Clients - Students'!$A$2:$D$50, 3,FALSE)</f>
        <v>#N/A</v>
      </c>
      <c r="D187" s="17" t="e">
        <f>VLOOKUP(A187, 'Clients - Students'!$A$2:$D$50, 4,FALSE)</f>
        <v>#N/A</v>
      </c>
      <c r="F187" s="17" t="e">
        <f>VLOOKUP(E187, 'Course Details'!$A$2:$B$22, 2,FALSE)</f>
        <v>#N/A</v>
      </c>
      <c r="H187" s="17" t="e">
        <f>VLOOKUP(G187, 'Subject details'!$C$2:$E$100, 2,FALSE)</f>
        <v>#N/A</v>
      </c>
      <c r="I187" s="17" t="e">
        <f>VLOOKUP(G187, 'Subject details'!$C$2:$E$100, 3,FALSE)</f>
        <v>#N/A</v>
      </c>
      <c r="O187" s="17" t="e">
        <f>VLOOKUP(H187, 'Subject details'!D:F, 3,FALSE)</f>
        <v>#N/A</v>
      </c>
    </row>
    <row r="188" spans="2:15" x14ac:dyDescent="0.3">
      <c r="B188" s="17" t="e">
        <f>VLOOKUP(A188, 'Clients - Students'!$A$2:$D$50, 2,FALSE)</f>
        <v>#N/A</v>
      </c>
      <c r="C188" s="17" t="e">
        <f>VLOOKUP(A188, 'Clients - Students'!$A$2:$D$50, 3,FALSE)</f>
        <v>#N/A</v>
      </c>
      <c r="D188" s="17" t="e">
        <f>VLOOKUP(A188, 'Clients - Students'!$A$2:$D$50, 4,FALSE)</f>
        <v>#N/A</v>
      </c>
      <c r="F188" s="17" t="e">
        <f>VLOOKUP(E188, 'Course Details'!$A$2:$B$22, 2,FALSE)</f>
        <v>#N/A</v>
      </c>
      <c r="H188" s="17" t="e">
        <f>VLOOKUP(G188, 'Subject details'!$C$2:$E$100, 2,FALSE)</f>
        <v>#N/A</v>
      </c>
      <c r="I188" s="17" t="e">
        <f>VLOOKUP(G188, 'Subject details'!$C$2:$E$100, 3,FALSE)</f>
        <v>#N/A</v>
      </c>
      <c r="O188" s="17" t="e">
        <f>VLOOKUP(H188, 'Subject details'!D:F, 3,FALSE)</f>
        <v>#N/A</v>
      </c>
    </row>
    <row r="189" spans="2:15" x14ac:dyDescent="0.3">
      <c r="B189" s="17" t="e">
        <f>VLOOKUP(A189, 'Clients - Students'!$A$2:$D$50, 2,FALSE)</f>
        <v>#N/A</v>
      </c>
      <c r="C189" s="17" t="e">
        <f>VLOOKUP(A189, 'Clients - Students'!$A$2:$D$50, 3,FALSE)</f>
        <v>#N/A</v>
      </c>
      <c r="D189" s="17" t="e">
        <f>VLOOKUP(A189, 'Clients - Students'!$A$2:$D$50, 4,FALSE)</f>
        <v>#N/A</v>
      </c>
      <c r="F189" s="17" t="e">
        <f>VLOOKUP(E189, 'Course Details'!$A$2:$B$22, 2,FALSE)</f>
        <v>#N/A</v>
      </c>
      <c r="H189" s="17" t="e">
        <f>VLOOKUP(G189, 'Subject details'!$C$2:$E$100, 2,FALSE)</f>
        <v>#N/A</v>
      </c>
      <c r="I189" s="17" t="e">
        <f>VLOOKUP(G189, 'Subject details'!$C$2:$E$100, 3,FALSE)</f>
        <v>#N/A</v>
      </c>
      <c r="O189" s="17" t="e">
        <f>VLOOKUP(H189, 'Subject details'!D:F, 3,FALSE)</f>
        <v>#N/A</v>
      </c>
    </row>
    <row r="190" spans="2:15" x14ac:dyDescent="0.3">
      <c r="B190" s="17" t="e">
        <f>VLOOKUP(A190, 'Clients - Students'!$A$2:$D$50, 2,FALSE)</f>
        <v>#N/A</v>
      </c>
      <c r="C190" s="17" t="e">
        <f>VLOOKUP(A190, 'Clients - Students'!$A$2:$D$50, 3,FALSE)</f>
        <v>#N/A</v>
      </c>
      <c r="D190" s="17" t="e">
        <f>VLOOKUP(A190, 'Clients - Students'!$A$2:$D$50, 4,FALSE)</f>
        <v>#N/A</v>
      </c>
      <c r="F190" s="17" t="e">
        <f>VLOOKUP(E190, 'Course Details'!$A$2:$B$22, 2,FALSE)</f>
        <v>#N/A</v>
      </c>
      <c r="H190" s="17" t="e">
        <f>VLOOKUP(G190, 'Subject details'!$C$2:$E$100, 2,FALSE)</f>
        <v>#N/A</v>
      </c>
      <c r="I190" s="17" t="e">
        <f>VLOOKUP(G190, 'Subject details'!$C$2:$E$100, 3,FALSE)</f>
        <v>#N/A</v>
      </c>
      <c r="O190" s="17" t="e">
        <f>VLOOKUP(H190, 'Subject details'!D:F, 3,FALSE)</f>
        <v>#N/A</v>
      </c>
    </row>
    <row r="191" spans="2:15" x14ac:dyDescent="0.3">
      <c r="B191" s="17" t="e">
        <f>VLOOKUP(A191, 'Clients - Students'!$A$2:$D$50, 2,FALSE)</f>
        <v>#N/A</v>
      </c>
      <c r="C191" s="17" t="e">
        <f>VLOOKUP(A191, 'Clients - Students'!$A$2:$D$50, 3,FALSE)</f>
        <v>#N/A</v>
      </c>
      <c r="D191" s="17" t="e">
        <f>VLOOKUP(A191, 'Clients - Students'!$A$2:$D$50, 4,FALSE)</f>
        <v>#N/A</v>
      </c>
      <c r="F191" s="17" t="e">
        <f>VLOOKUP(E191, 'Course Details'!$A$2:$B$22, 2,FALSE)</f>
        <v>#N/A</v>
      </c>
      <c r="H191" s="17" t="e">
        <f>VLOOKUP(G191, 'Subject details'!$C$2:$E$100, 2,FALSE)</f>
        <v>#N/A</v>
      </c>
      <c r="I191" s="17" t="e">
        <f>VLOOKUP(G191, 'Subject details'!$C$2:$E$100, 3,FALSE)</f>
        <v>#N/A</v>
      </c>
      <c r="O191" s="17" t="e">
        <f>VLOOKUP(H191, 'Subject details'!D:F, 3,FALSE)</f>
        <v>#N/A</v>
      </c>
    </row>
    <row r="192" spans="2:15" x14ac:dyDescent="0.3">
      <c r="B192" s="17" t="e">
        <f>VLOOKUP(A192, 'Clients - Students'!$A$2:$D$50, 2,FALSE)</f>
        <v>#N/A</v>
      </c>
      <c r="C192" s="17" t="e">
        <f>VLOOKUP(A192, 'Clients - Students'!$A$2:$D$50, 3,FALSE)</f>
        <v>#N/A</v>
      </c>
      <c r="D192" s="17" t="e">
        <f>VLOOKUP(A192, 'Clients - Students'!$A$2:$D$50, 4,FALSE)</f>
        <v>#N/A</v>
      </c>
      <c r="F192" s="17" t="e">
        <f>VLOOKUP(E192, 'Course Details'!$A$2:$B$22, 2,FALSE)</f>
        <v>#N/A</v>
      </c>
      <c r="H192" s="17" t="e">
        <f>VLOOKUP(G192, 'Subject details'!$C$2:$E$100, 2,FALSE)</f>
        <v>#N/A</v>
      </c>
      <c r="I192" s="17" t="e">
        <f>VLOOKUP(G192, 'Subject details'!$C$2:$E$100, 3,FALSE)</f>
        <v>#N/A</v>
      </c>
      <c r="O192" s="17" t="e">
        <f>VLOOKUP(H192, 'Subject details'!D:F, 3,FALSE)</f>
        <v>#N/A</v>
      </c>
    </row>
    <row r="193" spans="2:15" x14ac:dyDescent="0.3">
      <c r="B193" s="17" t="e">
        <f>VLOOKUP(A193, 'Clients - Students'!$A$2:$D$50, 2,FALSE)</f>
        <v>#N/A</v>
      </c>
      <c r="C193" s="17" t="e">
        <f>VLOOKUP(A193, 'Clients - Students'!$A$2:$D$50, 3,FALSE)</f>
        <v>#N/A</v>
      </c>
      <c r="D193" s="17" t="e">
        <f>VLOOKUP(A193, 'Clients - Students'!$A$2:$D$50, 4,FALSE)</f>
        <v>#N/A</v>
      </c>
      <c r="F193" s="17" t="e">
        <f>VLOOKUP(E193, 'Course Details'!$A$2:$B$22, 2,FALSE)</f>
        <v>#N/A</v>
      </c>
      <c r="H193" s="17" t="e">
        <f>VLOOKUP(G193, 'Subject details'!$C$2:$E$100, 2,FALSE)</f>
        <v>#N/A</v>
      </c>
      <c r="I193" s="17" t="e">
        <f>VLOOKUP(G193, 'Subject details'!$C$2:$E$100, 3,FALSE)</f>
        <v>#N/A</v>
      </c>
      <c r="O193" s="17" t="e">
        <f>VLOOKUP(H193, 'Subject details'!D:F, 3,FALSE)</f>
        <v>#N/A</v>
      </c>
    </row>
    <row r="194" spans="2:15" x14ac:dyDescent="0.3">
      <c r="B194" s="17" t="e">
        <f>VLOOKUP(A194, 'Clients - Students'!$A$2:$D$50, 2,FALSE)</f>
        <v>#N/A</v>
      </c>
      <c r="C194" s="17" t="e">
        <f>VLOOKUP(A194, 'Clients - Students'!$A$2:$D$50, 3,FALSE)</f>
        <v>#N/A</v>
      </c>
      <c r="D194" s="17" t="e">
        <f>VLOOKUP(A194, 'Clients - Students'!$A$2:$D$50, 4,FALSE)</f>
        <v>#N/A</v>
      </c>
      <c r="F194" s="17" t="e">
        <f>VLOOKUP(E194, 'Course Details'!$A$2:$B$22, 2,FALSE)</f>
        <v>#N/A</v>
      </c>
      <c r="H194" s="17" t="e">
        <f>VLOOKUP(G194, 'Subject details'!$C$2:$E$100, 2,FALSE)</f>
        <v>#N/A</v>
      </c>
      <c r="I194" s="17" t="e">
        <f>VLOOKUP(G194, 'Subject details'!$C$2:$E$100, 3,FALSE)</f>
        <v>#N/A</v>
      </c>
      <c r="O194" s="17" t="e">
        <f>VLOOKUP(H194, 'Subject details'!D:F, 3,FALSE)</f>
        <v>#N/A</v>
      </c>
    </row>
    <row r="195" spans="2:15" x14ac:dyDescent="0.3">
      <c r="B195" s="17" t="e">
        <f>VLOOKUP(A195, 'Clients - Students'!$A$2:$D$50, 2,FALSE)</f>
        <v>#N/A</v>
      </c>
      <c r="C195" s="17" t="e">
        <f>VLOOKUP(A195, 'Clients - Students'!$A$2:$D$50, 3,FALSE)</f>
        <v>#N/A</v>
      </c>
      <c r="D195" s="17" t="e">
        <f>VLOOKUP(A195, 'Clients - Students'!$A$2:$D$50, 4,FALSE)</f>
        <v>#N/A</v>
      </c>
      <c r="F195" s="17" t="e">
        <f>VLOOKUP(E195, 'Course Details'!$A$2:$B$22, 2,FALSE)</f>
        <v>#N/A</v>
      </c>
      <c r="H195" s="17" t="e">
        <f>VLOOKUP(G195, 'Subject details'!$C$2:$E$100, 2,FALSE)</f>
        <v>#N/A</v>
      </c>
      <c r="I195" s="17" t="e">
        <f>VLOOKUP(G195, 'Subject details'!$C$2:$E$100, 3,FALSE)</f>
        <v>#N/A</v>
      </c>
      <c r="O195" s="17" t="e">
        <f>VLOOKUP(H195, 'Subject details'!D:F, 3,FALSE)</f>
        <v>#N/A</v>
      </c>
    </row>
    <row r="196" spans="2:15" x14ac:dyDescent="0.3">
      <c r="B196" s="17" t="e">
        <f>VLOOKUP(A196, 'Clients - Students'!$A$2:$D$50, 2,FALSE)</f>
        <v>#N/A</v>
      </c>
      <c r="C196" s="17" t="e">
        <f>VLOOKUP(A196, 'Clients - Students'!$A$2:$D$50, 3,FALSE)</f>
        <v>#N/A</v>
      </c>
      <c r="D196" s="17" t="e">
        <f>VLOOKUP(A196, 'Clients - Students'!$A$2:$D$50, 4,FALSE)</f>
        <v>#N/A</v>
      </c>
      <c r="F196" s="17" t="e">
        <f>VLOOKUP(E196, 'Course Details'!$A$2:$B$22, 2,FALSE)</f>
        <v>#N/A</v>
      </c>
      <c r="H196" s="17" t="e">
        <f>VLOOKUP(G196, 'Subject details'!$C$2:$E$100, 2,FALSE)</f>
        <v>#N/A</v>
      </c>
      <c r="I196" s="17" t="e">
        <f>VLOOKUP(G196, 'Subject details'!$C$2:$E$100, 3,FALSE)</f>
        <v>#N/A</v>
      </c>
      <c r="O196" s="17" t="e">
        <f>VLOOKUP(H196, 'Subject details'!D:F, 3,FALSE)</f>
        <v>#N/A</v>
      </c>
    </row>
    <row r="197" spans="2:15" x14ac:dyDescent="0.3">
      <c r="B197" s="17" t="e">
        <f>VLOOKUP(A197, 'Clients - Students'!$A$2:$D$50, 2,FALSE)</f>
        <v>#N/A</v>
      </c>
      <c r="C197" s="17" t="e">
        <f>VLOOKUP(A197, 'Clients - Students'!$A$2:$D$50, 3,FALSE)</f>
        <v>#N/A</v>
      </c>
      <c r="D197" s="17" t="e">
        <f>VLOOKUP(A197, 'Clients - Students'!$A$2:$D$50, 4,FALSE)</f>
        <v>#N/A</v>
      </c>
      <c r="F197" s="17" t="e">
        <f>VLOOKUP(E197, 'Course Details'!$A$2:$B$22, 2,FALSE)</f>
        <v>#N/A</v>
      </c>
      <c r="H197" s="17" t="e">
        <f>VLOOKUP(G197, 'Subject details'!$C$2:$E$100, 2,FALSE)</f>
        <v>#N/A</v>
      </c>
      <c r="I197" s="17" t="e">
        <f>VLOOKUP(G197, 'Subject details'!$C$2:$E$100, 3,FALSE)</f>
        <v>#N/A</v>
      </c>
      <c r="O197" s="17" t="e">
        <f>VLOOKUP(H197, 'Subject details'!D:F, 3,FALSE)</f>
        <v>#N/A</v>
      </c>
    </row>
    <row r="198" spans="2:15" x14ac:dyDescent="0.3">
      <c r="B198" s="17" t="e">
        <f>VLOOKUP(A198, 'Clients - Students'!$A$2:$D$50, 2,FALSE)</f>
        <v>#N/A</v>
      </c>
      <c r="C198" s="17" t="e">
        <f>VLOOKUP(A198, 'Clients - Students'!$A$2:$D$50, 3,FALSE)</f>
        <v>#N/A</v>
      </c>
      <c r="D198" s="17" t="e">
        <f>VLOOKUP(A198, 'Clients - Students'!$A$2:$D$50, 4,FALSE)</f>
        <v>#N/A</v>
      </c>
      <c r="F198" s="17" t="e">
        <f>VLOOKUP(E198, 'Course Details'!$A$2:$B$22, 2,FALSE)</f>
        <v>#N/A</v>
      </c>
      <c r="H198" s="17" t="e">
        <f>VLOOKUP(G198, 'Subject details'!$C$2:$E$100, 2,FALSE)</f>
        <v>#N/A</v>
      </c>
      <c r="I198" s="17" t="e">
        <f>VLOOKUP(G198, 'Subject details'!$C$2:$E$100, 3,FALSE)</f>
        <v>#N/A</v>
      </c>
      <c r="O198" s="17" t="e">
        <f>VLOOKUP(H198, 'Subject details'!D:F, 3,FALSE)</f>
        <v>#N/A</v>
      </c>
    </row>
    <row r="199" spans="2:15" x14ac:dyDescent="0.3">
      <c r="B199" s="17" t="e">
        <f>VLOOKUP(A199, 'Clients - Students'!$A$2:$D$50, 2,FALSE)</f>
        <v>#N/A</v>
      </c>
      <c r="C199" s="17" t="e">
        <f>VLOOKUP(A199, 'Clients - Students'!$A$2:$D$50, 3,FALSE)</f>
        <v>#N/A</v>
      </c>
      <c r="D199" s="17" t="e">
        <f>VLOOKUP(A199, 'Clients - Students'!$A$2:$D$50, 4,FALSE)</f>
        <v>#N/A</v>
      </c>
      <c r="F199" s="17" t="e">
        <f>VLOOKUP(E199, 'Course Details'!$A$2:$B$22, 2,FALSE)</f>
        <v>#N/A</v>
      </c>
      <c r="H199" s="17" t="e">
        <f>VLOOKUP(G199, 'Subject details'!$C$2:$E$100, 2,FALSE)</f>
        <v>#N/A</v>
      </c>
      <c r="I199" s="17" t="e">
        <f>VLOOKUP(G199, 'Subject details'!$C$2:$E$100, 3,FALSE)</f>
        <v>#N/A</v>
      </c>
      <c r="O199" s="17" t="e">
        <f>VLOOKUP(H199, 'Subject details'!D:F, 3,FALSE)</f>
        <v>#N/A</v>
      </c>
    </row>
    <row r="200" spans="2:15" x14ac:dyDescent="0.3">
      <c r="B200" s="17" t="e">
        <f>VLOOKUP(A200, 'Clients - Students'!$A$2:$D$50, 2,FALSE)</f>
        <v>#N/A</v>
      </c>
      <c r="D200" s="17" t="e">
        <f>VLOOKUP(A200, 'Clients - Students'!$A$2:$D$50, 4,FALSE)</f>
        <v>#N/A</v>
      </c>
      <c r="F200" s="17" t="e">
        <f>VLOOKUP(E200, 'Course Details'!$A$2:$B$22, 2,FALSE)</f>
        <v>#N/A</v>
      </c>
      <c r="H200" s="17" t="e">
        <f>VLOOKUP(G200, 'Subject details'!$C$2:$E$100, 2,FALSE)</f>
        <v>#N/A</v>
      </c>
      <c r="I200" s="17" t="e">
        <f>VLOOKUP(G200, 'Subject details'!$C$2:$E$100, 3,FALSE)</f>
        <v>#N/A</v>
      </c>
      <c r="O200" s="17" t="e">
        <f>VLOOKUP(H200, 'Subject details'!D:F, 3,FALSE)</f>
        <v>#N/A</v>
      </c>
    </row>
    <row r="201" spans="2:15" x14ac:dyDescent="0.3">
      <c r="B201" s="17" t="e">
        <f>VLOOKUP(A201, 'Clients - Students'!$A$2:$D$50, 2,FALSE)</f>
        <v>#N/A</v>
      </c>
      <c r="D201" s="17" t="e">
        <f>VLOOKUP(A201, 'Clients - Students'!$A$2:$D$50, 4,FALSE)</f>
        <v>#N/A</v>
      </c>
      <c r="F201" s="17" t="e">
        <f>VLOOKUP(E201, 'Course Details'!$A$2:$B$22, 2,FALSE)</f>
        <v>#N/A</v>
      </c>
      <c r="H201" s="17" t="e">
        <f>VLOOKUP(G201, 'Subject details'!$C$2:$E$100, 2,FALSE)</f>
        <v>#N/A</v>
      </c>
      <c r="I201" s="17" t="e">
        <f>VLOOKUP(G201, 'Subject details'!$C$2:$E$100, 3,FALSE)</f>
        <v>#N/A</v>
      </c>
      <c r="O201" s="17" t="e">
        <f>VLOOKUP(H201, 'Subject details'!D:F, 3,FALSE)</f>
        <v>#N/A</v>
      </c>
    </row>
    <row r="202" spans="2:15" x14ac:dyDescent="0.3">
      <c r="B202" s="17" t="e">
        <f>VLOOKUP(A202, 'Clients - Students'!$A$2:$D$50, 2,FALSE)</f>
        <v>#N/A</v>
      </c>
      <c r="D202" s="17" t="e">
        <f>VLOOKUP(A202, 'Clients - Students'!$A$2:$D$50, 4,FALSE)</f>
        <v>#N/A</v>
      </c>
      <c r="F202" s="17" t="e">
        <f>VLOOKUP(E202, 'Course Details'!$A$2:$B$22, 2,FALSE)</f>
        <v>#N/A</v>
      </c>
      <c r="H202" s="17" t="e">
        <f>VLOOKUP(G202, 'Subject details'!$C$2:$E$100, 2,FALSE)</f>
        <v>#N/A</v>
      </c>
      <c r="I202" s="17" t="e">
        <f>VLOOKUP(G202, 'Subject details'!$C$2:$E$100, 3,FALSE)</f>
        <v>#N/A</v>
      </c>
      <c r="O202" s="17" t="e">
        <f>VLOOKUP(H202, 'Subject details'!D:F, 3,FALSE)</f>
        <v>#N/A</v>
      </c>
    </row>
    <row r="203" spans="2:15" x14ac:dyDescent="0.3">
      <c r="B203" s="17" t="e">
        <f>VLOOKUP(A203, 'Clients - Students'!$A$2:$D$50, 2,FALSE)</f>
        <v>#N/A</v>
      </c>
      <c r="D203" s="17" t="e">
        <f>VLOOKUP(A203, 'Clients - Students'!$A$2:$D$50, 4,FALSE)</f>
        <v>#N/A</v>
      </c>
      <c r="F203" s="17" t="e">
        <f>VLOOKUP(E203, 'Course Details'!$A$2:$B$22, 2,FALSE)</f>
        <v>#N/A</v>
      </c>
      <c r="H203" s="17" t="e">
        <f>VLOOKUP(G203, 'Subject details'!$C$2:$E$100, 2,FALSE)</f>
        <v>#N/A</v>
      </c>
      <c r="I203" s="17" t="e">
        <f>VLOOKUP(G203, 'Subject details'!$C$2:$E$100, 3,FALSE)</f>
        <v>#N/A</v>
      </c>
      <c r="O203" s="17" t="e">
        <f>VLOOKUP(H203, 'Subject details'!D:F, 3,FALSE)</f>
        <v>#N/A</v>
      </c>
    </row>
    <row r="204" spans="2:15" x14ac:dyDescent="0.3">
      <c r="B204" s="17" t="e">
        <f>VLOOKUP(A204, 'Clients - Students'!$A$2:$D$50, 2,FALSE)</f>
        <v>#N/A</v>
      </c>
      <c r="D204" s="17" t="e">
        <f>VLOOKUP(A204, 'Clients - Students'!$A$2:$D$50, 4,FALSE)</f>
        <v>#N/A</v>
      </c>
      <c r="F204" s="17" t="e">
        <f>VLOOKUP(E204, 'Course Details'!$A$2:$B$22, 2,FALSE)</f>
        <v>#N/A</v>
      </c>
      <c r="H204" s="17" t="e">
        <f>VLOOKUP(G204, 'Subject details'!$C$2:$E$100, 2,FALSE)</f>
        <v>#N/A</v>
      </c>
      <c r="I204" s="17" t="e">
        <f>VLOOKUP(G204, 'Subject details'!$C$2:$E$100, 3,FALSE)</f>
        <v>#N/A</v>
      </c>
      <c r="O204" s="17" t="e">
        <f>VLOOKUP(H204, 'Subject details'!D:F, 3,FALSE)</f>
        <v>#N/A</v>
      </c>
    </row>
    <row r="205" spans="2:15" x14ac:dyDescent="0.3">
      <c r="B205" s="17" t="e">
        <f>VLOOKUP(A205, 'Clients - Students'!$A$2:$D$50, 2,FALSE)</f>
        <v>#N/A</v>
      </c>
      <c r="D205" s="17" t="e">
        <f>VLOOKUP(A205, 'Clients - Students'!$A$2:$D$50, 4,FALSE)</f>
        <v>#N/A</v>
      </c>
      <c r="F205" s="17" t="e">
        <f>VLOOKUP(E205, 'Course Details'!$A$2:$B$22, 2,FALSE)</f>
        <v>#N/A</v>
      </c>
      <c r="H205" s="17" t="e">
        <f>VLOOKUP(G205, 'Subject details'!$C$2:$E$100, 2,FALSE)</f>
        <v>#N/A</v>
      </c>
      <c r="I205" s="17" t="e">
        <f>VLOOKUP(G205, 'Subject details'!$C$2:$E$100, 3,FALSE)</f>
        <v>#N/A</v>
      </c>
      <c r="O205" s="17" t="e">
        <f>VLOOKUP(H205, 'Subject details'!D:F, 3,FALSE)</f>
        <v>#N/A</v>
      </c>
    </row>
    <row r="206" spans="2:15" x14ac:dyDescent="0.3">
      <c r="B206" s="17" t="e">
        <f>VLOOKUP(A206, 'Clients - Students'!$A$2:$D$50, 2,FALSE)</f>
        <v>#N/A</v>
      </c>
      <c r="D206" s="17" t="e">
        <f>VLOOKUP(A206, 'Clients - Students'!$A$2:$D$50, 4,FALSE)</f>
        <v>#N/A</v>
      </c>
      <c r="F206" s="17" t="e">
        <f>VLOOKUP(E206, 'Course Details'!$A$2:$B$22, 2,FALSE)</f>
        <v>#N/A</v>
      </c>
      <c r="H206" s="17" t="e">
        <f>VLOOKUP(G206, 'Subject details'!$C$2:$E$100, 2,FALSE)</f>
        <v>#N/A</v>
      </c>
      <c r="I206" s="17" t="e">
        <f>VLOOKUP(G206, 'Subject details'!$C$2:$E$100, 3,FALSE)</f>
        <v>#N/A</v>
      </c>
      <c r="O206" s="17" t="e">
        <f>VLOOKUP(H206, 'Subject details'!D:F, 3,FALSE)</f>
        <v>#N/A</v>
      </c>
    </row>
    <row r="207" spans="2:15" x14ac:dyDescent="0.3">
      <c r="B207" s="17" t="e">
        <f>VLOOKUP(A207, 'Clients - Students'!$A$2:$D$50, 2,FALSE)</f>
        <v>#N/A</v>
      </c>
      <c r="D207" s="17" t="e">
        <f>VLOOKUP(A207, 'Clients - Students'!$A$2:$D$50, 4,FALSE)</f>
        <v>#N/A</v>
      </c>
      <c r="F207" s="17" t="e">
        <f>VLOOKUP(E207, 'Course Details'!$A$2:$B$22, 2,FALSE)</f>
        <v>#N/A</v>
      </c>
      <c r="H207" s="17" t="e">
        <f>VLOOKUP(G207, 'Subject details'!$C$2:$E$100, 2,FALSE)</f>
        <v>#N/A</v>
      </c>
      <c r="I207" s="17" t="e">
        <f>VLOOKUP(G207, 'Subject details'!$C$2:$E$100, 3,FALSE)</f>
        <v>#N/A</v>
      </c>
      <c r="O207" s="17" t="e">
        <f>VLOOKUP(H207, 'Subject details'!D:F, 3,FALSE)</f>
        <v>#N/A</v>
      </c>
    </row>
    <row r="208" spans="2:15" x14ac:dyDescent="0.3">
      <c r="B208" s="17" t="e">
        <f>VLOOKUP(A208, 'Clients - Students'!$A$2:$D$50, 2,FALSE)</f>
        <v>#N/A</v>
      </c>
      <c r="D208" s="17" t="e">
        <f>VLOOKUP(A208, 'Clients - Students'!$A$2:$D$50, 4,FALSE)</f>
        <v>#N/A</v>
      </c>
      <c r="F208" s="17" t="e">
        <f>VLOOKUP(E208, 'Course Details'!$A$2:$B$22, 2,FALSE)</f>
        <v>#N/A</v>
      </c>
      <c r="H208" s="17" t="e">
        <f>VLOOKUP(G208, 'Subject details'!$C$2:$E$100, 2,FALSE)</f>
        <v>#N/A</v>
      </c>
      <c r="I208" s="17" t="e">
        <f>VLOOKUP(G208, 'Subject details'!$C$2:$E$100, 3,FALSE)</f>
        <v>#N/A</v>
      </c>
      <c r="O208" s="17" t="e">
        <f>VLOOKUP(H208, 'Subject details'!D:F, 3,FALSE)</f>
        <v>#N/A</v>
      </c>
    </row>
    <row r="209" spans="2:15" x14ac:dyDescent="0.3">
      <c r="B209" s="17" t="e">
        <f>VLOOKUP(A209, 'Clients - Students'!$A$2:$D$50, 2,FALSE)</f>
        <v>#N/A</v>
      </c>
      <c r="D209" s="17" t="e">
        <f>VLOOKUP(A209, 'Clients - Students'!$A$2:$D$50, 4,FALSE)</f>
        <v>#N/A</v>
      </c>
      <c r="F209" s="17" t="e">
        <f>VLOOKUP(E209, 'Course Details'!$A$2:$B$22, 2,FALSE)</f>
        <v>#N/A</v>
      </c>
      <c r="H209" s="17" t="e">
        <f>VLOOKUP(G209, 'Subject details'!$C$2:$E$100, 2,FALSE)</f>
        <v>#N/A</v>
      </c>
      <c r="I209" s="17" t="e">
        <f>VLOOKUP(G209, 'Subject details'!$C$2:$E$100, 3,FALSE)</f>
        <v>#N/A</v>
      </c>
      <c r="O209" s="17" t="e">
        <f>VLOOKUP(H209, 'Subject details'!D:F, 3,FALSE)</f>
        <v>#N/A</v>
      </c>
    </row>
    <row r="210" spans="2:15" x14ac:dyDescent="0.3">
      <c r="B210" s="17" t="e">
        <f>VLOOKUP(A210, 'Clients - Students'!$A$2:$D$50, 2,FALSE)</f>
        <v>#N/A</v>
      </c>
      <c r="D210" s="17" t="e">
        <f>VLOOKUP(A210, 'Clients - Students'!$A$2:$D$50, 4,FALSE)</f>
        <v>#N/A</v>
      </c>
      <c r="F210" s="17" t="e">
        <f>VLOOKUP(E210, 'Course Details'!$A$2:$B$22, 2,FALSE)</f>
        <v>#N/A</v>
      </c>
      <c r="H210" s="17" t="e">
        <f>VLOOKUP(G210, 'Subject details'!$C$2:$E$100, 2,FALSE)</f>
        <v>#N/A</v>
      </c>
      <c r="I210" s="17" t="e">
        <f>VLOOKUP(G210, 'Subject details'!$C$2:$E$100, 3,FALSE)</f>
        <v>#N/A</v>
      </c>
      <c r="O210" s="17" t="e">
        <f>VLOOKUP(H210, 'Subject details'!D:F, 3,FALSE)</f>
        <v>#N/A</v>
      </c>
    </row>
    <row r="211" spans="2:15" x14ac:dyDescent="0.3">
      <c r="B211" s="17" t="e">
        <f>VLOOKUP(A211, 'Clients - Students'!$A$2:$D$50, 2,FALSE)</f>
        <v>#N/A</v>
      </c>
      <c r="D211" s="17" t="e">
        <f>VLOOKUP(A211, 'Clients - Students'!$A$2:$D$50, 4,FALSE)</f>
        <v>#N/A</v>
      </c>
      <c r="F211" s="17" t="e">
        <f>VLOOKUP(E211, 'Course Details'!$A$2:$B$22, 2,FALSE)</f>
        <v>#N/A</v>
      </c>
      <c r="H211" s="17" t="e">
        <f>VLOOKUP(G211, 'Subject details'!$C$2:$E$100, 2,FALSE)</f>
        <v>#N/A</v>
      </c>
      <c r="I211" s="17" t="e">
        <f>VLOOKUP(G211, 'Subject details'!$C$2:$E$100, 3,FALSE)</f>
        <v>#N/A</v>
      </c>
      <c r="O211" s="17" t="e">
        <f>VLOOKUP(H211, 'Subject details'!D:F, 3,FALSE)</f>
        <v>#N/A</v>
      </c>
    </row>
    <row r="212" spans="2:15" x14ac:dyDescent="0.3">
      <c r="B212" s="17" t="e">
        <f>VLOOKUP(A212, 'Clients - Students'!$A$2:$D$50, 2,FALSE)</f>
        <v>#N/A</v>
      </c>
      <c r="D212" s="17" t="e">
        <f>VLOOKUP(A212, 'Clients - Students'!$A$2:$D$50, 4,FALSE)</f>
        <v>#N/A</v>
      </c>
      <c r="F212" s="17" t="e">
        <f>VLOOKUP(E212, 'Course Details'!$A$2:$B$22, 2,FALSE)</f>
        <v>#N/A</v>
      </c>
      <c r="H212" s="17" t="e">
        <f>VLOOKUP(G212, 'Subject details'!$C$2:$E$100, 2,FALSE)</f>
        <v>#N/A</v>
      </c>
      <c r="I212" s="17" t="e">
        <f>VLOOKUP(G212, 'Subject details'!$C$2:$E$100, 3,FALSE)</f>
        <v>#N/A</v>
      </c>
      <c r="O212" s="17" t="e">
        <f>VLOOKUP(H212, 'Subject details'!D:F, 3,FALSE)</f>
        <v>#N/A</v>
      </c>
    </row>
    <row r="213" spans="2:15" x14ac:dyDescent="0.3">
      <c r="B213" s="17" t="e">
        <f>VLOOKUP(A213, 'Clients - Students'!$A$2:$D$50, 2,FALSE)</f>
        <v>#N/A</v>
      </c>
      <c r="D213" s="17" t="e">
        <f>VLOOKUP(A213, 'Clients - Students'!$A$2:$D$50, 4,FALSE)</f>
        <v>#N/A</v>
      </c>
      <c r="F213" s="17" t="e">
        <f>VLOOKUP(E213, 'Course Details'!$A$2:$B$22, 2,FALSE)</f>
        <v>#N/A</v>
      </c>
      <c r="H213" s="17" t="e">
        <f>VLOOKUP(G213, 'Subject details'!$C$2:$E$100, 2,FALSE)</f>
        <v>#N/A</v>
      </c>
      <c r="I213" s="17" t="e">
        <f>VLOOKUP(G213, 'Subject details'!$C$2:$E$100, 3,FALSE)</f>
        <v>#N/A</v>
      </c>
      <c r="O213" s="17" t="e">
        <f>VLOOKUP(H213, 'Subject details'!D:F, 3,FALSE)</f>
        <v>#N/A</v>
      </c>
    </row>
    <row r="214" spans="2:15" x14ac:dyDescent="0.3">
      <c r="B214" s="17" t="e">
        <f>VLOOKUP(A214, 'Clients - Students'!$A$2:$D$50, 2,FALSE)</f>
        <v>#N/A</v>
      </c>
      <c r="D214" s="17" t="e">
        <f>VLOOKUP(A214, 'Clients - Students'!$A$2:$D$50, 4,FALSE)</f>
        <v>#N/A</v>
      </c>
      <c r="F214" s="17" t="e">
        <f>VLOOKUP(E214, 'Course Details'!$A$2:$B$22, 2,FALSE)</f>
        <v>#N/A</v>
      </c>
      <c r="H214" s="17" t="e">
        <f>VLOOKUP(G214, 'Subject details'!$C$2:$E$100, 2,FALSE)</f>
        <v>#N/A</v>
      </c>
      <c r="I214" s="17" t="e">
        <f>VLOOKUP(G214, 'Subject details'!$C$2:$E$100, 3,FALSE)</f>
        <v>#N/A</v>
      </c>
      <c r="O214" s="17" t="e">
        <f>VLOOKUP(H214, 'Subject details'!D:F, 3,FALSE)</f>
        <v>#N/A</v>
      </c>
    </row>
    <row r="215" spans="2:15" x14ac:dyDescent="0.3">
      <c r="B215" s="17" t="e">
        <f>VLOOKUP(A215, 'Clients - Students'!$A$2:$D$50, 2,FALSE)</f>
        <v>#N/A</v>
      </c>
      <c r="D215" s="17" t="e">
        <f>VLOOKUP(A215, 'Clients - Students'!$A$2:$D$50, 4,FALSE)</f>
        <v>#N/A</v>
      </c>
      <c r="F215" s="17" t="e">
        <f>VLOOKUP(E215, 'Course Details'!$A$2:$B$22, 2,FALSE)</f>
        <v>#N/A</v>
      </c>
      <c r="H215" s="17" t="e">
        <f>VLOOKUP(G215, 'Subject details'!$C$2:$E$100, 2,FALSE)</f>
        <v>#N/A</v>
      </c>
      <c r="I215" s="17" t="e">
        <f>VLOOKUP(G215, 'Subject details'!$C$2:$E$100, 3,FALSE)</f>
        <v>#N/A</v>
      </c>
      <c r="O215" s="17" t="e">
        <f>VLOOKUP(H215, 'Subject details'!D:F, 3,FALSE)</f>
        <v>#N/A</v>
      </c>
    </row>
    <row r="216" spans="2:15" x14ac:dyDescent="0.3">
      <c r="B216" s="17" t="e">
        <f>VLOOKUP(A216, 'Clients - Students'!$A$2:$D$50, 2,FALSE)</f>
        <v>#N/A</v>
      </c>
      <c r="D216" s="17" t="e">
        <f>VLOOKUP(A216, 'Clients - Students'!$A$2:$D$50, 4,FALSE)</f>
        <v>#N/A</v>
      </c>
      <c r="F216" s="17" t="e">
        <f>VLOOKUP(E216, 'Course Details'!$A$2:$B$22, 2,FALSE)</f>
        <v>#N/A</v>
      </c>
      <c r="H216" s="17" t="e">
        <f>VLOOKUP(G216, 'Subject details'!$C$2:$E$100, 2,FALSE)</f>
        <v>#N/A</v>
      </c>
      <c r="I216" s="17" t="e">
        <f>VLOOKUP(G216, 'Subject details'!$C$2:$E$100, 3,FALSE)</f>
        <v>#N/A</v>
      </c>
      <c r="O216" s="17" t="e">
        <f>VLOOKUP(H216, 'Subject details'!D:F, 3,FALSE)</f>
        <v>#N/A</v>
      </c>
    </row>
    <row r="217" spans="2:15" x14ac:dyDescent="0.3">
      <c r="B217" s="17" t="e">
        <f>VLOOKUP(A217, 'Clients - Students'!$A$2:$D$50, 2,FALSE)</f>
        <v>#N/A</v>
      </c>
      <c r="D217" s="17" t="e">
        <f>VLOOKUP(A217, 'Clients - Students'!$A$2:$D$50, 4,FALSE)</f>
        <v>#N/A</v>
      </c>
      <c r="F217" s="17" t="e">
        <f>VLOOKUP(E217, 'Course Details'!$A$2:$B$22, 2,FALSE)</f>
        <v>#N/A</v>
      </c>
      <c r="H217" s="17" t="e">
        <f>VLOOKUP(G217, 'Subject details'!$C$2:$E$100, 2,FALSE)</f>
        <v>#N/A</v>
      </c>
      <c r="I217" s="17" t="e">
        <f>VLOOKUP(G217, 'Subject details'!$C$2:$E$100, 3,FALSE)</f>
        <v>#N/A</v>
      </c>
      <c r="O217" s="17" t="e">
        <f>VLOOKUP(H217, 'Subject details'!D:F, 3,FALSE)</f>
        <v>#N/A</v>
      </c>
    </row>
    <row r="218" spans="2:15" x14ac:dyDescent="0.3">
      <c r="B218" s="17" t="e">
        <f>VLOOKUP(A218, 'Clients - Students'!$A$2:$D$50, 2,FALSE)</f>
        <v>#N/A</v>
      </c>
      <c r="D218" s="17" t="e">
        <f>VLOOKUP(A218, 'Clients - Students'!$A$2:$D$50, 4,FALSE)</f>
        <v>#N/A</v>
      </c>
      <c r="F218" s="17" t="e">
        <f>VLOOKUP(E218, 'Course Details'!$A$2:$B$22, 2,FALSE)</f>
        <v>#N/A</v>
      </c>
      <c r="H218" s="17" t="e">
        <f>VLOOKUP(G218, 'Subject details'!$C$2:$E$100, 2,FALSE)</f>
        <v>#N/A</v>
      </c>
      <c r="I218" s="17" t="e">
        <f>VLOOKUP(G218, 'Subject details'!$C$2:$E$100, 3,FALSE)</f>
        <v>#N/A</v>
      </c>
      <c r="O218" s="17" t="e">
        <f>VLOOKUP(H218, 'Subject details'!D:F, 3,FALSE)</f>
        <v>#N/A</v>
      </c>
    </row>
    <row r="219" spans="2:15" x14ac:dyDescent="0.3">
      <c r="B219" s="17" t="e">
        <f>VLOOKUP(A219, 'Clients - Students'!$A$2:$D$50, 2,FALSE)</f>
        <v>#N/A</v>
      </c>
      <c r="D219" s="17" t="e">
        <f>VLOOKUP(A219, 'Clients - Students'!$A$2:$D$50, 4,FALSE)</f>
        <v>#N/A</v>
      </c>
      <c r="F219" s="17" t="e">
        <f>VLOOKUP(E219, 'Course Details'!$A$2:$B$22, 2,FALSE)</f>
        <v>#N/A</v>
      </c>
      <c r="H219" s="17" t="e">
        <f>VLOOKUP(G219, 'Subject details'!$C$2:$E$100, 2,FALSE)</f>
        <v>#N/A</v>
      </c>
      <c r="I219" s="17" t="e">
        <f>VLOOKUP(G219, 'Subject details'!$C$2:$E$100, 3,FALSE)</f>
        <v>#N/A</v>
      </c>
      <c r="O219" s="17" t="e">
        <f>VLOOKUP(H219, 'Subject details'!D:F, 3,FALSE)</f>
        <v>#N/A</v>
      </c>
    </row>
    <row r="220" spans="2:15" x14ac:dyDescent="0.3">
      <c r="B220" s="17" t="e">
        <f>VLOOKUP(A220, 'Clients - Students'!$A$2:$D$50, 2,FALSE)</f>
        <v>#N/A</v>
      </c>
      <c r="D220" s="17" t="e">
        <f>VLOOKUP(A220, 'Clients - Students'!$A$2:$D$50, 4,FALSE)</f>
        <v>#N/A</v>
      </c>
      <c r="F220" s="17" t="e">
        <f>VLOOKUP(E220, 'Course Details'!$A$2:$B$22, 2,FALSE)</f>
        <v>#N/A</v>
      </c>
      <c r="H220" s="17" t="e">
        <f>VLOOKUP(G220, 'Subject details'!$C$2:$E$100, 2,FALSE)</f>
        <v>#N/A</v>
      </c>
      <c r="I220" s="17" t="e">
        <f>VLOOKUP(G220, 'Subject details'!$C$2:$E$100, 3,FALSE)</f>
        <v>#N/A</v>
      </c>
      <c r="O220" s="17" t="e">
        <f>VLOOKUP(H220, 'Subject details'!D:F, 3,FALSE)</f>
        <v>#N/A</v>
      </c>
    </row>
    <row r="221" spans="2:15" x14ac:dyDescent="0.3">
      <c r="B221" s="17" t="e">
        <f>VLOOKUP(A221, 'Clients - Students'!$A$2:$D$50, 2,FALSE)</f>
        <v>#N/A</v>
      </c>
      <c r="D221" s="17" t="e">
        <f>VLOOKUP(A221, 'Clients - Students'!$A$2:$D$50, 4,FALSE)</f>
        <v>#N/A</v>
      </c>
      <c r="F221" s="17" t="e">
        <f>VLOOKUP(E221, 'Course Details'!$A$2:$B$22, 2,FALSE)</f>
        <v>#N/A</v>
      </c>
      <c r="H221" s="17" t="e">
        <f>VLOOKUP(G221, 'Subject details'!$C$2:$E$100, 2,FALSE)</f>
        <v>#N/A</v>
      </c>
      <c r="I221" s="17" t="e">
        <f>VLOOKUP(G221, 'Subject details'!$C$2:$E$100, 3,FALSE)</f>
        <v>#N/A</v>
      </c>
    </row>
    <row r="222" spans="2:15" x14ac:dyDescent="0.3">
      <c r="B222" s="17" t="e">
        <f>VLOOKUP(A222, 'Clients - Students'!$A$2:$D$50, 2,FALSE)</f>
        <v>#N/A</v>
      </c>
      <c r="D222" s="17" t="e">
        <f>VLOOKUP(A222, 'Clients - Students'!$A$2:$D$50, 4,FALSE)</f>
        <v>#N/A</v>
      </c>
      <c r="F222" s="17" t="e">
        <f>VLOOKUP(E222, 'Course Details'!$A$2:$B$22, 2,FALSE)</f>
        <v>#N/A</v>
      </c>
      <c r="H222" s="17" t="e">
        <f>VLOOKUP(G222, 'Subject details'!$C$2:$E$100, 2,FALSE)</f>
        <v>#N/A</v>
      </c>
      <c r="I222" s="17" t="e">
        <f>VLOOKUP(G222, 'Subject details'!$C$2:$E$100, 3,FALSE)</f>
        <v>#N/A</v>
      </c>
    </row>
    <row r="223" spans="2:15" x14ac:dyDescent="0.3">
      <c r="B223" s="17" t="e">
        <f>VLOOKUP(A223, 'Clients - Students'!$A$2:$D$50, 2,FALSE)</f>
        <v>#N/A</v>
      </c>
      <c r="D223" s="17" t="e">
        <f>VLOOKUP(A223, 'Clients - Students'!$A$2:$D$50, 4,FALSE)</f>
        <v>#N/A</v>
      </c>
      <c r="F223" s="17" t="e">
        <f>VLOOKUP(E223, 'Course Details'!$A$2:$B$22, 2,FALSE)</f>
        <v>#N/A</v>
      </c>
      <c r="H223" s="17" t="e">
        <f>VLOOKUP(G223, 'Subject details'!$C$2:$E$100, 2,FALSE)</f>
        <v>#N/A</v>
      </c>
      <c r="I223" s="17" t="e">
        <f>VLOOKUP(G223, 'Subject details'!$C$2:$E$100, 3,FALSE)</f>
        <v>#N/A</v>
      </c>
    </row>
    <row r="224" spans="2:15" x14ac:dyDescent="0.3">
      <c r="B224" s="17" t="e">
        <f>VLOOKUP(A224, 'Clients - Students'!$A$2:$D$50, 2,FALSE)</f>
        <v>#N/A</v>
      </c>
      <c r="D224" s="17" t="e">
        <f>VLOOKUP(A224, 'Clients - Students'!$A$2:$D$50, 4,FALSE)</f>
        <v>#N/A</v>
      </c>
      <c r="F224" s="17" t="e">
        <f>VLOOKUP(E224, 'Course Details'!$A$2:$B$22, 2,FALSE)</f>
        <v>#N/A</v>
      </c>
      <c r="H224" s="17" t="e">
        <f>VLOOKUP(G224, 'Subject details'!$C$2:$E$100, 2,FALSE)</f>
        <v>#N/A</v>
      </c>
      <c r="I224" s="17" t="e">
        <f>VLOOKUP(G224, 'Subject details'!$C$2:$E$100, 3,FALSE)</f>
        <v>#N/A</v>
      </c>
    </row>
    <row r="225" spans="2:9" x14ac:dyDescent="0.3">
      <c r="B225" s="17" t="e">
        <f>VLOOKUP(A225, 'Clients - Students'!$A$2:$D$50, 2,FALSE)</f>
        <v>#N/A</v>
      </c>
      <c r="D225" s="17" t="e">
        <f>VLOOKUP(A225, 'Clients - Students'!$A$2:$D$50, 4,FALSE)</f>
        <v>#N/A</v>
      </c>
      <c r="F225" s="17" t="e">
        <f>VLOOKUP(E225, 'Course Details'!$A$2:$B$22, 2,FALSE)</f>
        <v>#N/A</v>
      </c>
      <c r="H225" s="17" t="e">
        <f>VLOOKUP(G225, 'Subject details'!$C$2:$E$100, 2,FALSE)</f>
        <v>#N/A</v>
      </c>
      <c r="I225" s="17" t="e">
        <f>VLOOKUP(G225, 'Subject details'!$C$2:$E$100, 3,FALSE)</f>
        <v>#N/A</v>
      </c>
    </row>
    <row r="226" spans="2:9" x14ac:dyDescent="0.3">
      <c r="B226" s="17" t="e">
        <f>VLOOKUP(A226, 'Clients - Students'!$A$2:$D$50, 2,FALSE)</f>
        <v>#N/A</v>
      </c>
      <c r="D226" s="17" t="e">
        <f>VLOOKUP(A226, 'Clients - Students'!$A$2:$D$50, 4,FALSE)</f>
        <v>#N/A</v>
      </c>
      <c r="F226" s="17" t="e">
        <f>VLOOKUP(E226, 'Course Details'!$A$2:$B$22, 2,FALSE)</f>
        <v>#N/A</v>
      </c>
      <c r="H226" s="17" t="e">
        <f>VLOOKUP(G226, 'Subject details'!$C$2:$E$100, 2,FALSE)</f>
        <v>#N/A</v>
      </c>
      <c r="I226" s="17" t="e">
        <f>VLOOKUP(G226, 'Subject details'!$C$2:$E$100, 3,FALSE)</f>
        <v>#N/A</v>
      </c>
    </row>
    <row r="227" spans="2:9" x14ac:dyDescent="0.3">
      <c r="B227" s="17" t="e">
        <f>VLOOKUP(A227, 'Clients - Students'!$A$2:$D$50, 2,FALSE)</f>
        <v>#N/A</v>
      </c>
      <c r="D227" s="17" t="e">
        <f>VLOOKUP(A227, 'Clients - Students'!$A$2:$D$50, 4,FALSE)</f>
        <v>#N/A</v>
      </c>
      <c r="F227" s="17" t="e">
        <f>VLOOKUP(E227, 'Course Details'!$A$2:$B$22, 2,FALSE)</f>
        <v>#N/A</v>
      </c>
      <c r="H227" s="17" t="e">
        <f>VLOOKUP(G227, 'Subject details'!$C$2:$E$100, 2,FALSE)</f>
        <v>#N/A</v>
      </c>
      <c r="I227" s="17" t="e">
        <f>VLOOKUP(G227, 'Subject details'!$C$2:$E$100, 3,FALSE)</f>
        <v>#N/A</v>
      </c>
    </row>
    <row r="228" spans="2:9" x14ac:dyDescent="0.3">
      <c r="B228" s="17" t="e">
        <f>VLOOKUP(A228, 'Clients - Students'!$A$2:$D$50, 2,FALSE)</f>
        <v>#N/A</v>
      </c>
      <c r="D228" s="17" t="e">
        <f>VLOOKUP(A228, 'Clients - Students'!$A$2:$D$50, 4,FALSE)</f>
        <v>#N/A</v>
      </c>
      <c r="F228" s="17" t="e">
        <f>VLOOKUP(E228, 'Course Details'!$A$2:$B$22, 2,FALSE)</f>
        <v>#N/A</v>
      </c>
      <c r="H228" s="17" t="e">
        <f>VLOOKUP(G228, 'Subject details'!$C$2:$E$100, 2,FALSE)</f>
        <v>#N/A</v>
      </c>
      <c r="I228" s="17" t="e">
        <f>VLOOKUP(G228, 'Subject details'!$C$2:$E$100, 3,FALSE)</f>
        <v>#N/A</v>
      </c>
    </row>
    <row r="229" spans="2:9" x14ac:dyDescent="0.3">
      <c r="B229" s="17" t="e">
        <f>VLOOKUP(A229, 'Clients - Students'!$A$2:$D$50, 2,FALSE)</f>
        <v>#N/A</v>
      </c>
      <c r="D229" s="17" t="e">
        <f>VLOOKUP(A229, 'Clients - Students'!$A$2:$D$50, 4,FALSE)</f>
        <v>#N/A</v>
      </c>
      <c r="F229" s="17" t="e">
        <f>VLOOKUP(E229, 'Course Details'!$A$2:$B$22, 2,FALSE)</f>
        <v>#N/A</v>
      </c>
      <c r="H229" s="17" t="e">
        <f>VLOOKUP(G229, 'Subject details'!$C$2:$E$100, 2,FALSE)</f>
        <v>#N/A</v>
      </c>
      <c r="I229" s="17" t="e">
        <f>VLOOKUP(G229, 'Subject details'!$C$2:$E$100, 3,FALSE)</f>
        <v>#N/A</v>
      </c>
    </row>
    <row r="230" spans="2:9" x14ac:dyDescent="0.3">
      <c r="B230" s="17" t="e">
        <f>VLOOKUP(A230, 'Clients - Students'!$A$2:$D$50, 2,FALSE)</f>
        <v>#N/A</v>
      </c>
      <c r="D230" s="17" t="e">
        <f>VLOOKUP(A230, 'Clients - Students'!$A$2:$D$50, 4,FALSE)</f>
        <v>#N/A</v>
      </c>
      <c r="F230" s="17" t="e">
        <f>VLOOKUP(E230, 'Course Details'!$A$2:$B$22, 2,FALSE)</f>
        <v>#N/A</v>
      </c>
      <c r="H230" s="17" t="e">
        <f>VLOOKUP(G230, 'Subject details'!$C$2:$E$100, 2,FALSE)</f>
        <v>#N/A</v>
      </c>
      <c r="I230" s="17" t="e">
        <f>VLOOKUP(G230, 'Subject details'!$C$2:$E$100, 3,FALSE)</f>
        <v>#N/A</v>
      </c>
    </row>
    <row r="231" spans="2:9" x14ac:dyDescent="0.3">
      <c r="B231" s="17" t="e">
        <f>VLOOKUP(A231, 'Clients - Students'!$A$2:$D$50, 2,FALSE)</f>
        <v>#N/A</v>
      </c>
      <c r="D231" s="17" t="e">
        <f>VLOOKUP(A231, 'Clients - Students'!$A$2:$D$50, 4,FALSE)</f>
        <v>#N/A</v>
      </c>
      <c r="F231" s="17" t="e">
        <f>VLOOKUP(E231, 'Course Details'!$A$2:$B$22, 2,FALSE)</f>
        <v>#N/A</v>
      </c>
      <c r="H231" s="17" t="e">
        <f>VLOOKUP(G231, 'Subject details'!$C$2:$E$100, 2,FALSE)</f>
        <v>#N/A</v>
      </c>
      <c r="I231" s="17" t="e">
        <f>VLOOKUP(G231, 'Subject details'!$C$2:$E$100, 3,FALSE)</f>
        <v>#N/A</v>
      </c>
    </row>
    <row r="232" spans="2:9" x14ac:dyDescent="0.3">
      <c r="B232" s="17" t="e">
        <f>VLOOKUP(A232, 'Clients - Students'!$A$2:$D$50, 2,FALSE)</f>
        <v>#N/A</v>
      </c>
      <c r="D232" s="17" t="e">
        <f>VLOOKUP(A232, 'Clients - Students'!$A$2:$D$50, 4,FALSE)</f>
        <v>#N/A</v>
      </c>
      <c r="F232" s="17" t="e">
        <f>VLOOKUP(E232, 'Course Details'!$A$2:$B$22, 2,FALSE)</f>
        <v>#N/A</v>
      </c>
      <c r="H232" s="17" t="e">
        <f>VLOOKUP(G232, 'Subject details'!$C$2:$E$100, 2,FALSE)</f>
        <v>#N/A</v>
      </c>
      <c r="I232" s="17" t="e">
        <f>VLOOKUP(G232, 'Subject details'!$C$2:$E$100, 3,FALSE)</f>
        <v>#N/A</v>
      </c>
    </row>
    <row r="233" spans="2:9" x14ac:dyDescent="0.3">
      <c r="B233" s="17" t="e">
        <f>VLOOKUP(A233, 'Clients - Students'!$A$2:$D$50, 2,FALSE)</f>
        <v>#N/A</v>
      </c>
      <c r="D233" s="17" t="e">
        <f>VLOOKUP(A233, 'Clients - Students'!$A$2:$D$50, 4,FALSE)</f>
        <v>#N/A</v>
      </c>
      <c r="F233" s="17" t="e">
        <f>VLOOKUP(E233, 'Course Details'!$A$2:$B$22, 2,FALSE)</f>
        <v>#N/A</v>
      </c>
      <c r="H233" s="17" t="e">
        <f>VLOOKUP(G233, 'Subject details'!$C$2:$E$100, 2,FALSE)</f>
        <v>#N/A</v>
      </c>
      <c r="I233" s="17" t="e">
        <f>VLOOKUP(G233, 'Subject details'!$C$2:$E$100, 3,FALSE)</f>
        <v>#N/A</v>
      </c>
    </row>
    <row r="234" spans="2:9" x14ac:dyDescent="0.3">
      <c r="B234" s="17" t="e">
        <f>VLOOKUP(A234, 'Clients - Students'!$A$2:$D$50, 2,FALSE)</f>
        <v>#N/A</v>
      </c>
      <c r="D234" s="17" t="e">
        <f>VLOOKUP(A234, 'Clients - Students'!$A$2:$D$50, 4,FALSE)</f>
        <v>#N/A</v>
      </c>
      <c r="F234" s="17" t="e">
        <f>VLOOKUP(E234, 'Course Details'!$A$2:$B$22, 2,FALSE)</f>
        <v>#N/A</v>
      </c>
      <c r="H234" s="17" t="e">
        <f>VLOOKUP(G234, 'Subject details'!$C$2:$E$100, 2,FALSE)</f>
        <v>#N/A</v>
      </c>
      <c r="I234" s="17" t="e">
        <f>VLOOKUP(G234, 'Subject details'!$C$2:$E$100, 3,FALSE)</f>
        <v>#N/A</v>
      </c>
    </row>
    <row r="235" spans="2:9" x14ac:dyDescent="0.3">
      <c r="B235" s="17" t="e">
        <f>VLOOKUP(A235, 'Clients - Students'!$A$2:$D$50, 2,FALSE)</f>
        <v>#N/A</v>
      </c>
      <c r="D235" s="17" t="e">
        <f>VLOOKUP(A235, 'Clients - Students'!$A$2:$D$50, 4,FALSE)</f>
        <v>#N/A</v>
      </c>
      <c r="F235" s="17" t="e">
        <f>VLOOKUP(E235, 'Course Details'!$A$2:$B$22, 2,FALSE)</f>
        <v>#N/A</v>
      </c>
      <c r="H235" s="17" t="e">
        <f>VLOOKUP(G235, 'Subject details'!$C$2:$E$100, 2,FALSE)</f>
        <v>#N/A</v>
      </c>
      <c r="I235" s="17" t="e">
        <f>VLOOKUP(G235, 'Subject details'!$C$2:$E$100, 3,FALSE)</f>
        <v>#N/A</v>
      </c>
    </row>
    <row r="236" spans="2:9" x14ac:dyDescent="0.3">
      <c r="B236" s="17" t="e">
        <f>VLOOKUP(A236, 'Clients - Students'!$A$2:$D$50, 2,FALSE)</f>
        <v>#N/A</v>
      </c>
      <c r="D236" s="17" t="e">
        <f>VLOOKUP(A236, 'Clients - Students'!$A$2:$D$50, 4,FALSE)</f>
        <v>#N/A</v>
      </c>
      <c r="F236" s="17" t="e">
        <f>VLOOKUP(E236, 'Course Details'!$A$2:$B$22, 2,FALSE)</f>
        <v>#N/A</v>
      </c>
      <c r="H236" s="17" t="e">
        <f>VLOOKUP(G236, 'Subject details'!$C$2:$E$100, 2,FALSE)</f>
        <v>#N/A</v>
      </c>
      <c r="I236" s="17" t="e">
        <f>VLOOKUP(G236, 'Subject details'!$C$2:$E$100, 3,FALSE)</f>
        <v>#N/A</v>
      </c>
    </row>
    <row r="237" spans="2:9" x14ac:dyDescent="0.3">
      <c r="B237" s="17" t="e">
        <f>VLOOKUP(A237, 'Clients - Students'!$A$2:$D$50, 2,FALSE)</f>
        <v>#N/A</v>
      </c>
      <c r="D237" s="17" t="e">
        <f>VLOOKUP(A237, 'Clients - Students'!$A$2:$D$50, 4,FALSE)</f>
        <v>#N/A</v>
      </c>
      <c r="F237" s="17" t="e">
        <f>VLOOKUP(E237, 'Course Details'!$A$2:$B$22, 2,FALSE)</f>
        <v>#N/A</v>
      </c>
      <c r="H237" s="17" t="e">
        <f>VLOOKUP(G237, 'Subject details'!$C$2:$E$100, 2,FALSE)</f>
        <v>#N/A</v>
      </c>
      <c r="I237" s="17" t="e">
        <f>VLOOKUP(G237, 'Subject details'!$C$2:$E$100, 3,FALSE)</f>
        <v>#N/A</v>
      </c>
    </row>
    <row r="238" spans="2:9" x14ac:dyDescent="0.3">
      <c r="B238" s="17" t="e">
        <f>VLOOKUP(A238, 'Clients - Students'!$A$2:$D$50, 2,FALSE)</f>
        <v>#N/A</v>
      </c>
      <c r="D238" s="17" t="e">
        <f>VLOOKUP(A238, 'Clients - Students'!$A$2:$D$50, 4,FALSE)</f>
        <v>#N/A</v>
      </c>
      <c r="F238" s="17" t="e">
        <f>VLOOKUP(E238, 'Course Details'!$A$2:$B$22, 2,FALSE)</f>
        <v>#N/A</v>
      </c>
      <c r="H238" s="17" t="e">
        <f>VLOOKUP(G238, 'Subject details'!$C$2:$E$100, 2,FALSE)</f>
        <v>#N/A</v>
      </c>
      <c r="I238" s="17" t="e">
        <f>VLOOKUP(G238, 'Subject details'!$C$2:$E$100, 3,FALSE)</f>
        <v>#N/A</v>
      </c>
    </row>
    <row r="239" spans="2:9" x14ac:dyDescent="0.3">
      <c r="B239" s="17" t="e">
        <f>VLOOKUP(A239, 'Clients - Students'!$A$2:$D$50, 2,FALSE)</f>
        <v>#N/A</v>
      </c>
      <c r="D239" s="17" t="e">
        <f>VLOOKUP(A239, 'Clients - Students'!$A$2:$D$50, 4,FALSE)</f>
        <v>#N/A</v>
      </c>
      <c r="F239" s="17" t="e">
        <f>VLOOKUP(E239, 'Course Details'!$A$2:$B$22, 2,FALSE)</f>
        <v>#N/A</v>
      </c>
      <c r="H239" s="17" t="e">
        <f>VLOOKUP(G239, 'Subject details'!$C$2:$E$100, 2,FALSE)</f>
        <v>#N/A</v>
      </c>
      <c r="I239" s="17" t="e">
        <f>VLOOKUP(G239, 'Subject details'!$C$2:$E$100, 3,FALSE)</f>
        <v>#N/A</v>
      </c>
    </row>
    <row r="240" spans="2:9" x14ac:dyDescent="0.3">
      <c r="B240" s="17" t="e">
        <f>VLOOKUP(A240, 'Clients - Students'!$A$2:$D$50, 2,FALSE)</f>
        <v>#N/A</v>
      </c>
      <c r="D240" s="17" t="e">
        <f>VLOOKUP(A240, 'Clients - Students'!$A$2:$D$50, 4,FALSE)</f>
        <v>#N/A</v>
      </c>
      <c r="F240" s="17" t="e">
        <f>VLOOKUP(E240, 'Course Details'!$A$2:$B$22, 2,FALSE)</f>
        <v>#N/A</v>
      </c>
      <c r="H240" s="17" t="e">
        <f>VLOOKUP(G240, 'Subject details'!$C$2:$E$100, 2,FALSE)</f>
        <v>#N/A</v>
      </c>
      <c r="I240" s="17" t="e">
        <f>VLOOKUP(G240, 'Subject details'!$C$2:$E$100, 3,FALSE)</f>
        <v>#N/A</v>
      </c>
    </row>
    <row r="241" spans="2:9" x14ac:dyDescent="0.3">
      <c r="B241" s="17" t="e">
        <f>VLOOKUP(A241, 'Clients - Students'!$A$2:$D$50, 2,FALSE)</f>
        <v>#N/A</v>
      </c>
      <c r="D241" s="17" t="e">
        <f>VLOOKUP(A241, 'Clients - Students'!$A$2:$D$50, 4,FALSE)</f>
        <v>#N/A</v>
      </c>
      <c r="F241" s="17" t="e">
        <f>VLOOKUP(E241, 'Course Details'!$A$2:$B$22, 2,FALSE)</f>
        <v>#N/A</v>
      </c>
      <c r="H241" s="17" t="e">
        <f>VLOOKUP(G241, 'Subject details'!$C$2:$E$100, 2,FALSE)</f>
        <v>#N/A</v>
      </c>
      <c r="I241" s="17" t="e">
        <f>VLOOKUP(G241, 'Subject details'!$C$2:$E$100, 3,FALSE)</f>
        <v>#N/A</v>
      </c>
    </row>
    <row r="242" spans="2:9" x14ac:dyDescent="0.3">
      <c r="B242" s="17" t="e">
        <f>VLOOKUP(A242, 'Clients - Students'!$A$2:$D$50, 2,FALSE)</f>
        <v>#N/A</v>
      </c>
      <c r="D242" s="17" t="e">
        <f>VLOOKUP(A242, 'Clients - Students'!$A$2:$D$50, 4,FALSE)</f>
        <v>#N/A</v>
      </c>
      <c r="F242" s="17" t="e">
        <f>VLOOKUP(E242, 'Course Details'!$A$2:$B$22, 2,FALSE)</f>
        <v>#N/A</v>
      </c>
      <c r="H242" s="17" t="e">
        <f>VLOOKUP(G242, 'Subject details'!$C$2:$E$100, 2,FALSE)</f>
        <v>#N/A</v>
      </c>
      <c r="I242" s="17" t="e">
        <f>VLOOKUP(G242, 'Subject details'!$C$2:$E$100, 3,FALSE)</f>
        <v>#N/A</v>
      </c>
    </row>
    <row r="243" spans="2:9" x14ac:dyDescent="0.3">
      <c r="B243" s="17" t="e">
        <f>VLOOKUP(A243, 'Clients - Students'!$A$2:$D$50, 2,FALSE)</f>
        <v>#N/A</v>
      </c>
      <c r="D243" s="17" t="e">
        <f>VLOOKUP(A243, 'Clients - Students'!$A$2:$D$50, 4,FALSE)</f>
        <v>#N/A</v>
      </c>
      <c r="F243" s="17" t="e">
        <f>VLOOKUP(E243, 'Course Details'!$A$2:$B$22, 2,FALSE)</f>
        <v>#N/A</v>
      </c>
      <c r="H243" s="17" t="e">
        <f>VLOOKUP(G243, 'Subject details'!$C$2:$E$100, 2,FALSE)</f>
        <v>#N/A</v>
      </c>
      <c r="I243" s="17" t="e">
        <f>VLOOKUP(G243, 'Subject details'!$C$2:$E$100, 3,FALSE)</f>
        <v>#N/A</v>
      </c>
    </row>
    <row r="244" spans="2:9" x14ac:dyDescent="0.3">
      <c r="B244" s="17" t="e">
        <f>VLOOKUP(A244, 'Clients - Students'!$A$2:$D$50, 2,FALSE)</f>
        <v>#N/A</v>
      </c>
      <c r="D244" s="17" t="e">
        <f>VLOOKUP(A244, 'Clients - Students'!$A$2:$D$50, 4,FALSE)</f>
        <v>#N/A</v>
      </c>
      <c r="F244" s="17" t="e">
        <f>VLOOKUP(E244, 'Course Details'!$A$2:$B$22, 2,FALSE)</f>
        <v>#N/A</v>
      </c>
      <c r="H244" s="17" t="e">
        <f>VLOOKUP(G244, 'Subject details'!$C$2:$E$100, 2,FALSE)</f>
        <v>#N/A</v>
      </c>
      <c r="I244" s="17" t="e">
        <f>VLOOKUP(G244, 'Subject details'!$C$2:$E$100, 3,FALSE)</f>
        <v>#N/A</v>
      </c>
    </row>
    <row r="245" spans="2:9" x14ac:dyDescent="0.3">
      <c r="B245" s="17" t="e">
        <f>VLOOKUP(A245, 'Clients - Students'!$A$2:$D$50, 2,FALSE)</f>
        <v>#N/A</v>
      </c>
      <c r="D245" s="17" t="e">
        <f>VLOOKUP(A245, 'Clients - Students'!$A$2:$D$50, 4,FALSE)</f>
        <v>#N/A</v>
      </c>
      <c r="F245" s="17" t="e">
        <f>VLOOKUP(E245, 'Course Details'!$A$2:$B$22, 2,FALSE)</f>
        <v>#N/A</v>
      </c>
      <c r="H245" s="17" t="e">
        <f>VLOOKUP(G245, 'Subject details'!$C$2:$E$100, 2,FALSE)</f>
        <v>#N/A</v>
      </c>
      <c r="I245" s="17" t="e">
        <f>VLOOKUP(G245, 'Subject details'!$C$2:$E$100, 3,FALSE)</f>
        <v>#N/A</v>
      </c>
    </row>
    <row r="246" spans="2:9" x14ac:dyDescent="0.3">
      <c r="B246" s="17" t="e">
        <f>VLOOKUP(A246, 'Clients - Students'!$A$2:$D$50, 2,FALSE)</f>
        <v>#N/A</v>
      </c>
      <c r="D246" s="17" t="e">
        <f>VLOOKUP(A246, 'Clients - Students'!$A$2:$D$50, 4,FALSE)</f>
        <v>#N/A</v>
      </c>
      <c r="F246" s="17" t="e">
        <f>VLOOKUP(E246, 'Course Details'!$A$2:$B$22, 2,FALSE)</f>
        <v>#N/A</v>
      </c>
      <c r="H246" s="17" t="e">
        <f>VLOOKUP(G246, 'Subject details'!$C$2:$E$100, 2,FALSE)</f>
        <v>#N/A</v>
      </c>
      <c r="I246" s="17" t="e">
        <f>VLOOKUP(G246, 'Subject details'!$C$2:$E$100, 3,FALSE)</f>
        <v>#N/A</v>
      </c>
    </row>
    <row r="247" spans="2:9" x14ac:dyDescent="0.3">
      <c r="B247" s="17" t="e">
        <f>VLOOKUP(A247, 'Clients - Students'!$A$2:$D$50, 2,FALSE)</f>
        <v>#N/A</v>
      </c>
      <c r="D247" s="17" t="e">
        <f>VLOOKUP(A247, 'Clients - Students'!$A$2:$D$50, 4,FALSE)</f>
        <v>#N/A</v>
      </c>
      <c r="F247" s="17" t="e">
        <f>VLOOKUP(E247, 'Course Details'!$A$2:$B$22, 2,FALSE)</f>
        <v>#N/A</v>
      </c>
      <c r="H247" s="17" t="e">
        <f>VLOOKUP(G247, 'Subject details'!$C$2:$E$100, 2,FALSE)</f>
        <v>#N/A</v>
      </c>
      <c r="I247" s="17" t="e">
        <f>VLOOKUP(G247, 'Subject details'!$C$2:$E$100, 3,FALSE)</f>
        <v>#N/A</v>
      </c>
    </row>
    <row r="248" spans="2:9" x14ac:dyDescent="0.3">
      <c r="B248" s="17" t="e">
        <f>VLOOKUP(A248, 'Clients - Students'!$A$2:$D$50, 2,FALSE)</f>
        <v>#N/A</v>
      </c>
      <c r="D248" s="17" t="e">
        <f>VLOOKUP(A248, 'Clients - Students'!$A$2:$D$50, 4,FALSE)</f>
        <v>#N/A</v>
      </c>
      <c r="F248" s="17" t="e">
        <f>VLOOKUP(E248, 'Course Details'!$A$2:$B$22, 2,FALSE)</f>
        <v>#N/A</v>
      </c>
      <c r="H248" s="17" t="e">
        <f>VLOOKUP(G248, 'Subject details'!$C$2:$E$100, 2,FALSE)</f>
        <v>#N/A</v>
      </c>
      <c r="I248" s="17" t="e">
        <f>VLOOKUP(G248, 'Subject details'!$C$2:$E$100, 3,FALSE)</f>
        <v>#N/A</v>
      </c>
    </row>
    <row r="249" spans="2:9" x14ac:dyDescent="0.3">
      <c r="B249" s="17" t="e">
        <f>VLOOKUP(A249, 'Clients - Students'!$A$2:$D$50, 2,FALSE)</f>
        <v>#N/A</v>
      </c>
      <c r="D249" s="17" t="e">
        <f>VLOOKUP(A249, 'Clients - Students'!$A$2:$D$50, 4,FALSE)</f>
        <v>#N/A</v>
      </c>
      <c r="F249" s="17" t="e">
        <f>VLOOKUP(E249, 'Course Details'!$A$2:$B$22, 2,FALSE)</f>
        <v>#N/A</v>
      </c>
      <c r="H249" s="17" t="e">
        <f>VLOOKUP(G249, 'Subject details'!$C$2:$E$100, 2,FALSE)</f>
        <v>#N/A</v>
      </c>
      <c r="I249" s="17" t="e">
        <f>VLOOKUP(G249, 'Subject details'!$C$2:$E$100, 3,FALSE)</f>
        <v>#N/A</v>
      </c>
    </row>
    <row r="250" spans="2:9" x14ac:dyDescent="0.3">
      <c r="B250" s="17" t="e">
        <f>VLOOKUP(A250, 'Clients - Students'!$A$2:$D$50, 2,FALSE)</f>
        <v>#N/A</v>
      </c>
      <c r="D250" s="17" t="e">
        <f>VLOOKUP(A250, 'Clients - Students'!$A$2:$D$50, 4,FALSE)</f>
        <v>#N/A</v>
      </c>
      <c r="F250" s="17" t="e">
        <f>VLOOKUP(E250, 'Course Details'!$A$2:$B$22, 2,FALSE)</f>
        <v>#N/A</v>
      </c>
      <c r="H250" s="17" t="e">
        <f>VLOOKUP(G250, 'Subject details'!$C$2:$E$100, 2,FALSE)</f>
        <v>#N/A</v>
      </c>
      <c r="I250" s="17" t="e">
        <f>VLOOKUP(G250, 'Subject details'!$C$2:$E$100, 3,FALSE)</f>
        <v>#N/A</v>
      </c>
    </row>
    <row r="251" spans="2:9" x14ac:dyDescent="0.3">
      <c r="B251" s="17" t="e">
        <f>VLOOKUP(A251, 'Clients - Students'!$A$2:$D$50, 2,FALSE)</f>
        <v>#N/A</v>
      </c>
      <c r="D251" s="17" t="e">
        <f>VLOOKUP(A251, 'Clients - Students'!$A$2:$D$50, 4,FALSE)</f>
        <v>#N/A</v>
      </c>
      <c r="F251" s="17" t="e">
        <f>VLOOKUP(E251, 'Course Details'!$A$2:$B$22, 2,FALSE)</f>
        <v>#N/A</v>
      </c>
      <c r="H251" s="17" t="e">
        <f>VLOOKUP(G251, 'Subject details'!$C$2:$E$100, 2,FALSE)</f>
        <v>#N/A</v>
      </c>
      <c r="I251" s="17" t="e">
        <f>VLOOKUP(G251, 'Subject details'!$C$2:$E$100, 3,FALSE)</f>
        <v>#N/A</v>
      </c>
    </row>
    <row r="252" spans="2:9" x14ac:dyDescent="0.3">
      <c r="B252" s="17" t="e">
        <f>VLOOKUP(A252, 'Clients - Students'!$A$2:$D$50, 2,FALSE)</f>
        <v>#N/A</v>
      </c>
      <c r="D252" s="17" t="e">
        <f>VLOOKUP(A252, 'Clients - Students'!$A$2:$D$50, 4,FALSE)</f>
        <v>#N/A</v>
      </c>
      <c r="F252" s="17" t="e">
        <f>VLOOKUP(E252, 'Course Details'!$A$2:$B$22, 2,FALSE)</f>
        <v>#N/A</v>
      </c>
      <c r="H252" s="17" t="e">
        <f>VLOOKUP(G252, 'Subject details'!$C$2:$E$100, 2,FALSE)</f>
        <v>#N/A</v>
      </c>
      <c r="I252" s="17" t="e">
        <f>VLOOKUP(G252, 'Subject details'!$C$2:$E$100, 3,FALSE)</f>
        <v>#N/A</v>
      </c>
    </row>
    <row r="253" spans="2:9" x14ac:dyDescent="0.3">
      <c r="B253" s="17" t="e">
        <f>VLOOKUP(A253, 'Clients - Students'!$A$2:$D$50, 2,FALSE)</f>
        <v>#N/A</v>
      </c>
      <c r="D253" s="17" t="e">
        <f>VLOOKUP(A253, 'Clients - Students'!$A$2:$D$50, 4,FALSE)</f>
        <v>#N/A</v>
      </c>
      <c r="F253" s="17" t="e">
        <f>VLOOKUP(E253, 'Course Details'!$A$2:$B$22, 2,FALSE)</f>
        <v>#N/A</v>
      </c>
      <c r="H253" s="17" t="e">
        <f>VLOOKUP(G253, 'Subject details'!$C$2:$E$100, 2,FALSE)</f>
        <v>#N/A</v>
      </c>
      <c r="I253" s="17" t="e">
        <f>VLOOKUP(G253, 'Subject details'!$C$2:$E$100, 3,FALSE)</f>
        <v>#N/A</v>
      </c>
    </row>
    <row r="254" spans="2:9" x14ac:dyDescent="0.3">
      <c r="B254" s="17" t="e">
        <f>VLOOKUP(A254, 'Clients - Students'!$A$2:$D$50, 2,FALSE)</f>
        <v>#N/A</v>
      </c>
      <c r="D254" s="17" t="e">
        <f>VLOOKUP(A254, 'Clients - Students'!$A$2:$D$50, 4,FALSE)</f>
        <v>#N/A</v>
      </c>
      <c r="F254" s="17" t="e">
        <f>VLOOKUP(E254, 'Course Details'!$A$2:$B$22, 2,FALSE)</f>
        <v>#N/A</v>
      </c>
      <c r="H254" s="17" t="e">
        <f>VLOOKUP(G254, 'Subject details'!$C$2:$E$100, 2,FALSE)</f>
        <v>#N/A</v>
      </c>
      <c r="I254" s="17" t="e">
        <f>VLOOKUP(G254, 'Subject details'!$C$2:$E$100, 3,FALSE)</f>
        <v>#N/A</v>
      </c>
    </row>
    <row r="255" spans="2:9" x14ac:dyDescent="0.3">
      <c r="B255" s="17" t="e">
        <f>VLOOKUP(A255, 'Clients - Students'!$A$2:$D$50, 2,FALSE)</f>
        <v>#N/A</v>
      </c>
      <c r="D255" s="17" t="e">
        <f>VLOOKUP(A255, 'Clients - Students'!$A$2:$D$50, 4,FALSE)</f>
        <v>#N/A</v>
      </c>
      <c r="F255" s="17" t="e">
        <f>VLOOKUP(E255, 'Course Details'!$A$2:$B$22, 2,FALSE)</f>
        <v>#N/A</v>
      </c>
      <c r="H255" s="17" t="e">
        <f>VLOOKUP(G255, 'Subject details'!$C$2:$E$100, 2,FALSE)</f>
        <v>#N/A</v>
      </c>
      <c r="I255" s="17" t="e">
        <f>VLOOKUP(G255, 'Subject details'!$C$2:$E$100, 3,FALSE)</f>
        <v>#N/A</v>
      </c>
    </row>
    <row r="256" spans="2:9" x14ac:dyDescent="0.3">
      <c r="B256" s="17" t="e">
        <f>VLOOKUP(A256, 'Clients - Students'!$A$2:$D$50, 2,FALSE)</f>
        <v>#N/A</v>
      </c>
      <c r="D256" s="17" t="e">
        <f>VLOOKUP(A256, 'Clients - Students'!$A$2:$D$50, 4,FALSE)</f>
        <v>#N/A</v>
      </c>
      <c r="F256" s="17" t="e">
        <f>VLOOKUP(E256, 'Course Details'!$A$2:$B$22, 2,FALSE)</f>
        <v>#N/A</v>
      </c>
      <c r="H256" s="17" t="e">
        <f>VLOOKUP(G256, 'Subject details'!$C$2:$E$100, 2,FALSE)</f>
        <v>#N/A</v>
      </c>
      <c r="I256" s="17" t="e">
        <f>VLOOKUP(G256, 'Subject details'!$C$2:$E$100, 3,FALSE)</f>
        <v>#N/A</v>
      </c>
    </row>
    <row r="257" spans="2:9" x14ac:dyDescent="0.3">
      <c r="B257" s="17" t="e">
        <f>VLOOKUP(A257, 'Clients - Students'!$A$2:$D$50, 2,FALSE)</f>
        <v>#N/A</v>
      </c>
      <c r="D257" s="17" t="e">
        <f>VLOOKUP(A257, 'Clients - Students'!$A$2:$D$50, 4,FALSE)</f>
        <v>#N/A</v>
      </c>
      <c r="F257" s="17" t="e">
        <f>VLOOKUP(E257, 'Course Details'!$A$2:$B$22, 2,FALSE)</f>
        <v>#N/A</v>
      </c>
      <c r="H257" s="17" t="e">
        <f>VLOOKUP(G257, 'Subject details'!$C$2:$E$100, 2,FALSE)</f>
        <v>#N/A</v>
      </c>
      <c r="I257" s="17" t="e">
        <f>VLOOKUP(G257, 'Subject details'!$C$2:$E$100, 3,FALSE)</f>
        <v>#N/A</v>
      </c>
    </row>
    <row r="258" spans="2:9" x14ac:dyDescent="0.3">
      <c r="B258" s="17" t="e">
        <f>VLOOKUP(A258, 'Clients - Students'!$A$2:$D$50, 2,FALSE)</f>
        <v>#N/A</v>
      </c>
      <c r="D258" s="17" t="e">
        <f>VLOOKUP(A258, 'Clients - Students'!$A$2:$D$50, 4,FALSE)</f>
        <v>#N/A</v>
      </c>
      <c r="F258" s="17" t="e">
        <f>VLOOKUP(E258, 'Course Details'!$A$2:$B$22, 2,FALSE)</f>
        <v>#N/A</v>
      </c>
      <c r="H258" s="17" t="e">
        <f>VLOOKUP(G258, 'Subject details'!$C$2:$E$100, 2,FALSE)</f>
        <v>#N/A</v>
      </c>
      <c r="I258" s="17" t="e">
        <f>VLOOKUP(G258, 'Subject details'!$C$2:$E$100, 3,FALSE)</f>
        <v>#N/A</v>
      </c>
    </row>
    <row r="259" spans="2:9" x14ac:dyDescent="0.3">
      <c r="B259" s="17" t="e">
        <f>VLOOKUP(A259, 'Clients - Students'!$A$2:$D$50, 2,FALSE)</f>
        <v>#N/A</v>
      </c>
      <c r="D259" s="17" t="e">
        <f>VLOOKUP(A259, 'Clients - Students'!$A$2:$D$50, 4,FALSE)</f>
        <v>#N/A</v>
      </c>
      <c r="F259" s="17" t="e">
        <f>VLOOKUP(E259, 'Course Details'!$A$2:$B$22, 2,FALSE)</f>
        <v>#N/A</v>
      </c>
      <c r="H259" s="17" t="e">
        <f>VLOOKUP(G259, 'Subject details'!$C$2:$E$100, 2,FALSE)</f>
        <v>#N/A</v>
      </c>
      <c r="I259" s="17" t="e">
        <f>VLOOKUP(G259, 'Subject details'!$C$2:$E$100, 3,FALSE)</f>
        <v>#N/A</v>
      </c>
    </row>
    <row r="260" spans="2:9" x14ac:dyDescent="0.3">
      <c r="B260" s="17" t="e">
        <f>VLOOKUP(A260, 'Clients - Students'!$A$2:$D$50, 2,FALSE)</f>
        <v>#N/A</v>
      </c>
      <c r="D260" s="17" t="e">
        <f>VLOOKUP(A260, 'Clients - Students'!$A$2:$D$50, 4,FALSE)</f>
        <v>#N/A</v>
      </c>
      <c r="F260" s="17" t="e">
        <f>VLOOKUP(E260, 'Course Details'!$A$2:$B$22, 2,FALSE)</f>
        <v>#N/A</v>
      </c>
      <c r="H260" s="17" t="e">
        <f>VLOOKUP(G260, 'Subject details'!$C$2:$E$100, 2,FALSE)</f>
        <v>#N/A</v>
      </c>
      <c r="I260" s="17" t="e">
        <f>VLOOKUP(G260, 'Subject details'!$C$2:$E$100, 3,FALSE)</f>
        <v>#N/A</v>
      </c>
    </row>
    <row r="261" spans="2:9" x14ac:dyDescent="0.3">
      <c r="B261" s="17" t="e">
        <f>VLOOKUP(A261, 'Clients - Students'!$A$2:$D$50, 2,FALSE)</f>
        <v>#N/A</v>
      </c>
      <c r="D261" s="17" t="e">
        <f>VLOOKUP(A261, 'Clients - Students'!$A$2:$D$50, 4,FALSE)</f>
        <v>#N/A</v>
      </c>
      <c r="F261" s="17" t="e">
        <f>VLOOKUP(E261, 'Course Details'!$A$2:$B$22, 2,FALSE)</f>
        <v>#N/A</v>
      </c>
      <c r="H261" s="17" t="e">
        <f>VLOOKUP(G261, 'Subject details'!$C$2:$E$100, 2,FALSE)</f>
        <v>#N/A</v>
      </c>
      <c r="I261" s="17" t="e">
        <f>VLOOKUP(G261, 'Subject details'!$C$2:$E$100, 3,FALSE)</f>
        <v>#N/A</v>
      </c>
    </row>
    <row r="262" spans="2:9" x14ac:dyDescent="0.3">
      <c r="B262" s="17" t="e">
        <f>VLOOKUP(A262, 'Clients - Students'!$A$2:$D$50, 2,FALSE)</f>
        <v>#N/A</v>
      </c>
      <c r="D262" s="17" t="e">
        <f>VLOOKUP(A262, 'Clients - Students'!$A$2:$D$50, 4,FALSE)</f>
        <v>#N/A</v>
      </c>
      <c r="F262" s="17" t="e">
        <f>VLOOKUP(E262, 'Course Details'!$A$2:$B$22, 2,FALSE)</f>
        <v>#N/A</v>
      </c>
      <c r="H262" s="17" t="e">
        <f>VLOOKUP(G262, 'Subject details'!$C$2:$E$100, 2,FALSE)</f>
        <v>#N/A</v>
      </c>
      <c r="I262" s="17" t="e">
        <f>VLOOKUP(G262, 'Subject details'!$C$2:$E$100, 3,FALSE)</f>
        <v>#N/A</v>
      </c>
    </row>
    <row r="263" spans="2:9" x14ac:dyDescent="0.3">
      <c r="B263" s="17" t="e">
        <f>VLOOKUP(A263, 'Clients - Students'!$A$2:$D$50, 2,FALSE)</f>
        <v>#N/A</v>
      </c>
      <c r="D263" s="17" t="e">
        <f>VLOOKUP(A263, 'Clients - Students'!$A$2:$D$50, 4,FALSE)</f>
        <v>#N/A</v>
      </c>
      <c r="F263" s="17" t="e">
        <f>VLOOKUP(E263, 'Course Details'!$A$2:$B$22, 2,FALSE)</f>
        <v>#N/A</v>
      </c>
      <c r="H263" s="17" t="e">
        <f>VLOOKUP(G263, 'Subject details'!$C$2:$E$100, 2,FALSE)</f>
        <v>#N/A</v>
      </c>
      <c r="I263" s="17" t="e">
        <f>VLOOKUP(G263, 'Subject details'!$C$2:$E$100, 3,FALSE)</f>
        <v>#N/A</v>
      </c>
    </row>
    <row r="264" spans="2:9" x14ac:dyDescent="0.3">
      <c r="B264" s="17" t="e">
        <f>VLOOKUP(A264, 'Clients - Students'!$A$2:$D$50, 2,FALSE)</f>
        <v>#N/A</v>
      </c>
      <c r="D264" s="17" t="e">
        <f>VLOOKUP(A264, 'Clients - Students'!$A$2:$D$50, 4,FALSE)</f>
        <v>#N/A</v>
      </c>
      <c r="F264" s="17" t="e">
        <f>VLOOKUP(E264, 'Course Details'!$A$2:$B$22, 2,FALSE)</f>
        <v>#N/A</v>
      </c>
      <c r="H264" s="17" t="e">
        <f>VLOOKUP(G264, 'Subject details'!$C$2:$E$100, 2,FALSE)</f>
        <v>#N/A</v>
      </c>
      <c r="I264" s="17" t="e">
        <f>VLOOKUP(G264, 'Subject details'!$C$2:$E$100, 3,FALSE)</f>
        <v>#N/A</v>
      </c>
    </row>
    <row r="265" spans="2:9" x14ac:dyDescent="0.3">
      <c r="B265" s="17" t="e">
        <f>VLOOKUP(A265, 'Clients - Students'!$A$2:$D$50, 2,FALSE)</f>
        <v>#N/A</v>
      </c>
      <c r="D265" s="17" t="e">
        <f>VLOOKUP(A265, 'Clients - Students'!$A$2:$D$50, 4,FALSE)</f>
        <v>#N/A</v>
      </c>
      <c r="F265" s="17" t="e">
        <f>VLOOKUP(E265, 'Course Details'!$A$2:$B$22, 2,FALSE)</f>
        <v>#N/A</v>
      </c>
      <c r="H265" s="17" t="e">
        <f>VLOOKUP(G265, 'Subject details'!$C$2:$E$100, 2,FALSE)</f>
        <v>#N/A</v>
      </c>
      <c r="I265" s="17" t="e">
        <f>VLOOKUP(G265, 'Subject details'!$C$2:$E$100, 3,FALSE)</f>
        <v>#N/A</v>
      </c>
    </row>
    <row r="266" spans="2:9" x14ac:dyDescent="0.3">
      <c r="B266" s="17" t="e">
        <f>VLOOKUP(A266, 'Clients - Students'!$A$2:$D$50, 2,FALSE)</f>
        <v>#N/A</v>
      </c>
      <c r="D266" s="17" t="e">
        <f>VLOOKUP(A266, 'Clients - Students'!$A$2:$D$50, 4,FALSE)</f>
        <v>#N/A</v>
      </c>
      <c r="F266" s="17" t="e">
        <f>VLOOKUP(E266, 'Course Details'!$A$2:$B$22, 2,FALSE)</f>
        <v>#N/A</v>
      </c>
      <c r="H266" s="17" t="e">
        <f>VLOOKUP(G266, 'Subject details'!$C$2:$E$100, 2,FALSE)</f>
        <v>#N/A</v>
      </c>
      <c r="I266" s="17" t="e">
        <f>VLOOKUP(G266, 'Subject details'!$C$2:$E$100, 3,FALSE)</f>
        <v>#N/A</v>
      </c>
    </row>
    <row r="267" spans="2:9" x14ac:dyDescent="0.3">
      <c r="B267" s="17" t="e">
        <f>VLOOKUP(A267, 'Clients - Students'!$A$2:$D$50, 2,FALSE)</f>
        <v>#N/A</v>
      </c>
      <c r="D267" s="17" t="e">
        <f>VLOOKUP(A267, 'Clients - Students'!$A$2:$D$50, 4,FALSE)</f>
        <v>#N/A</v>
      </c>
      <c r="F267" s="17" t="e">
        <f>VLOOKUP(E267, 'Course Details'!$A$2:$B$22, 2,FALSE)</f>
        <v>#N/A</v>
      </c>
      <c r="H267" s="17" t="e">
        <f>VLOOKUP(G267, 'Subject details'!$C$2:$E$100, 2,FALSE)</f>
        <v>#N/A</v>
      </c>
      <c r="I267" s="17" t="e">
        <f>VLOOKUP(G267, 'Subject details'!$C$2:$E$100, 3,FALSE)</f>
        <v>#N/A</v>
      </c>
    </row>
    <row r="268" spans="2:9" x14ac:dyDescent="0.3">
      <c r="B268" s="17" t="e">
        <f>VLOOKUP(A268, 'Clients - Students'!$A$2:$D$50, 2,FALSE)</f>
        <v>#N/A</v>
      </c>
      <c r="D268" s="17" t="e">
        <f>VLOOKUP(A268, 'Clients - Students'!$A$2:$D$50, 4,FALSE)</f>
        <v>#N/A</v>
      </c>
      <c r="F268" s="17" t="e">
        <f>VLOOKUP(E268, 'Course Details'!$A$2:$B$22, 2,FALSE)</f>
        <v>#N/A</v>
      </c>
      <c r="H268" s="17" t="e">
        <f>VLOOKUP(G268, 'Subject details'!$C$2:$E$100, 2,FALSE)</f>
        <v>#N/A</v>
      </c>
      <c r="I268" s="17" t="e">
        <f>VLOOKUP(G268, 'Subject details'!$C$2:$E$100, 3,FALSE)</f>
        <v>#N/A</v>
      </c>
    </row>
    <row r="269" spans="2:9" x14ac:dyDescent="0.3">
      <c r="B269" s="17" t="e">
        <f>VLOOKUP(A269, 'Clients - Students'!$A$2:$D$50, 2,FALSE)</f>
        <v>#N/A</v>
      </c>
      <c r="D269" s="17" t="e">
        <f>VLOOKUP(A269, 'Clients - Students'!$A$2:$D$50, 4,FALSE)</f>
        <v>#N/A</v>
      </c>
      <c r="F269" s="17" t="e">
        <f>VLOOKUP(E269, 'Course Details'!$A$2:$B$22, 2,FALSE)</f>
        <v>#N/A</v>
      </c>
      <c r="H269" s="17" t="e">
        <f>VLOOKUP(G269, 'Subject details'!$C$2:$E$100, 2,FALSE)</f>
        <v>#N/A</v>
      </c>
      <c r="I269" s="17" t="e">
        <f>VLOOKUP(G269, 'Subject details'!$C$2:$E$100, 3,FALSE)</f>
        <v>#N/A</v>
      </c>
    </row>
    <row r="270" spans="2:9" x14ac:dyDescent="0.3">
      <c r="B270" s="17" t="e">
        <f>VLOOKUP(A270, 'Clients - Students'!$A$2:$D$50, 2,FALSE)</f>
        <v>#N/A</v>
      </c>
      <c r="D270" s="17" t="e">
        <f>VLOOKUP(A270, 'Clients - Students'!$A$2:$D$50, 4,FALSE)</f>
        <v>#N/A</v>
      </c>
      <c r="F270" s="17" t="e">
        <f>VLOOKUP(E270, 'Course Details'!$A$2:$B$22, 2,FALSE)</f>
        <v>#N/A</v>
      </c>
      <c r="H270" s="17" t="e">
        <f>VLOOKUP(G270, 'Subject details'!$C$2:$E$100, 2,FALSE)</f>
        <v>#N/A</v>
      </c>
      <c r="I270" s="17" t="e">
        <f>VLOOKUP(G270, 'Subject details'!$C$2:$E$100, 3,FALSE)</f>
        <v>#N/A</v>
      </c>
    </row>
    <row r="271" spans="2:9" x14ac:dyDescent="0.3">
      <c r="B271" s="17" t="e">
        <f>VLOOKUP(A271, 'Clients - Students'!$A$2:$D$50, 2,FALSE)</f>
        <v>#N/A</v>
      </c>
      <c r="D271" s="17" t="e">
        <f>VLOOKUP(A271, 'Clients - Students'!$A$2:$D$50, 4,FALSE)</f>
        <v>#N/A</v>
      </c>
      <c r="F271" s="17" t="e">
        <f>VLOOKUP(E271, 'Course Details'!$A$2:$B$22, 2,FALSE)</f>
        <v>#N/A</v>
      </c>
      <c r="H271" s="17" t="e">
        <f>VLOOKUP(G271, 'Subject details'!$C$2:$E$100, 2,FALSE)</f>
        <v>#N/A</v>
      </c>
      <c r="I271" s="17" t="e">
        <f>VLOOKUP(G271, 'Subject details'!$C$2:$E$100, 3,FALSE)</f>
        <v>#N/A</v>
      </c>
    </row>
    <row r="272" spans="2:9" x14ac:dyDescent="0.3">
      <c r="B272" s="17" t="e">
        <f>VLOOKUP(A272, 'Clients - Students'!$A$2:$D$50, 2,FALSE)</f>
        <v>#N/A</v>
      </c>
      <c r="D272" s="17" t="e">
        <f>VLOOKUP(A272, 'Clients - Students'!$A$2:$D$50, 4,FALSE)</f>
        <v>#N/A</v>
      </c>
      <c r="F272" s="17" t="e">
        <f>VLOOKUP(E272, 'Course Details'!$A$2:$B$22, 2,FALSE)</f>
        <v>#N/A</v>
      </c>
      <c r="H272" s="17" t="e">
        <f>VLOOKUP(G272, 'Subject details'!$C$2:$E$100, 2,FALSE)</f>
        <v>#N/A</v>
      </c>
      <c r="I272" s="17" t="e">
        <f>VLOOKUP(G272, 'Subject details'!$C$2:$E$100, 3,FALSE)</f>
        <v>#N/A</v>
      </c>
    </row>
    <row r="273" spans="2:9" x14ac:dyDescent="0.3">
      <c r="B273" s="17" t="e">
        <f>VLOOKUP(A273, 'Clients - Students'!$A$2:$D$50, 2,FALSE)</f>
        <v>#N/A</v>
      </c>
      <c r="D273" s="17" t="e">
        <f>VLOOKUP(A273, 'Clients - Students'!$A$2:$D$50, 4,FALSE)</f>
        <v>#N/A</v>
      </c>
      <c r="F273" s="17" t="e">
        <f>VLOOKUP(E273, 'Course Details'!$A$2:$B$22, 2,FALSE)</f>
        <v>#N/A</v>
      </c>
      <c r="H273" s="17" t="e">
        <f>VLOOKUP(G273, 'Subject details'!$C$2:$E$100, 2,FALSE)</f>
        <v>#N/A</v>
      </c>
      <c r="I273" s="17" t="e">
        <f>VLOOKUP(G273, 'Subject details'!$C$2:$E$100, 3,FALSE)</f>
        <v>#N/A</v>
      </c>
    </row>
    <row r="274" spans="2:9" x14ac:dyDescent="0.3">
      <c r="B274" s="17" t="e">
        <f>VLOOKUP(A274, 'Clients - Students'!$A$2:$D$50, 2,FALSE)</f>
        <v>#N/A</v>
      </c>
      <c r="D274" s="17" t="e">
        <f>VLOOKUP(A274, 'Clients - Students'!$A$2:$D$50, 4,FALSE)</f>
        <v>#N/A</v>
      </c>
      <c r="F274" s="17" t="e">
        <f>VLOOKUP(E274, 'Course Details'!$A$2:$B$22, 2,FALSE)</f>
        <v>#N/A</v>
      </c>
      <c r="H274" s="17" t="e">
        <f>VLOOKUP(G274, 'Subject details'!$C$2:$E$100, 2,FALSE)</f>
        <v>#N/A</v>
      </c>
      <c r="I274" s="17" t="e">
        <f>VLOOKUP(G274, 'Subject details'!$C$2:$E$100, 3,FALSE)</f>
        <v>#N/A</v>
      </c>
    </row>
    <row r="275" spans="2:9" x14ac:dyDescent="0.3">
      <c r="B275" s="17" t="e">
        <f>VLOOKUP(A275, 'Clients - Students'!$A$2:$D$50, 2,FALSE)</f>
        <v>#N/A</v>
      </c>
      <c r="D275" s="17" t="e">
        <f>VLOOKUP(A275, 'Clients - Students'!$A$2:$D$50, 4,FALSE)</f>
        <v>#N/A</v>
      </c>
      <c r="F275" s="17" t="e">
        <f>VLOOKUP(E275, 'Course Details'!$A$2:$B$22, 2,FALSE)</f>
        <v>#N/A</v>
      </c>
      <c r="H275" s="17" t="e">
        <f>VLOOKUP(G275, 'Subject details'!$C$2:$E$100, 2,FALSE)</f>
        <v>#N/A</v>
      </c>
      <c r="I275" s="17" t="e">
        <f>VLOOKUP(G275, 'Subject details'!$C$2:$E$100, 3,FALSE)</f>
        <v>#N/A</v>
      </c>
    </row>
    <row r="276" spans="2:9" x14ac:dyDescent="0.3">
      <c r="B276" s="17" t="e">
        <f>VLOOKUP(A276, 'Clients - Students'!$A$2:$D$50, 2,FALSE)</f>
        <v>#N/A</v>
      </c>
      <c r="D276" s="17" t="e">
        <f>VLOOKUP(A276, 'Clients - Students'!$A$2:$D$50, 4,FALSE)</f>
        <v>#N/A</v>
      </c>
      <c r="F276" s="17" t="e">
        <f>VLOOKUP(E276, 'Course Details'!$A$2:$B$22, 2,FALSE)</f>
        <v>#N/A</v>
      </c>
      <c r="H276" s="17" t="e">
        <f>VLOOKUP(G276, 'Subject details'!$C$2:$E$100, 2,FALSE)</f>
        <v>#N/A</v>
      </c>
      <c r="I276" s="17" t="e">
        <f>VLOOKUP(G276, 'Subject details'!$C$2:$E$100, 3,FALSE)</f>
        <v>#N/A</v>
      </c>
    </row>
    <row r="277" spans="2:9" x14ac:dyDescent="0.3">
      <c r="B277" s="17" t="e">
        <f>VLOOKUP(A277, 'Clients - Students'!$A$2:$D$50, 2,FALSE)</f>
        <v>#N/A</v>
      </c>
      <c r="D277" s="17" t="e">
        <f>VLOOKUP(A277, 'Clients - Students'!$A$2:$D$50, 4,FALSE)</f>
        <v>#N/A</v>
      </c>
      <c r="F277" s="17" t="e">
        <f>VLOOKUP(E277, 'Course Details'!$A$2:$B$22, 2,FALSE)</f>
        <v>#N/A</v>
      </c>
      <c r="H277" s="17" t="e">
        <f>VLOOKUP(G277, 'Subject details'!$C$2:$E$100, 2,FALSE)</f>
        <v>#N/A</v>
      </c>
      <c r="I277" s="17" t="e">
        <f>VLOOKUP(G277, 'Subject details'!$C$2:$E$100, 3,FALSE)</f>
        <v>#N/A</v>
      </c>
    </row>
    <row r="278" spans="2:9" x14ac:dyDescent="0.3">
      <c r="B278" s="17" t="e">
        <f>VLOOKUP(A278, 'Clients - Students'!$A$2:$D$50, 2,FALSE)</f>
        <v>#N/A</v>
      </c>
      <c r="D278" s="17" t="e">
        <f>VLOOKUP(A278, 'Clients - Students'!$A$2:$D$50, 4,FALSE)</f>
        <v>#N/A</v>
      </c>
      <c r="F278" s="17" t="e">
        <f>VLOOKUP(E278, 'Course Details'!$A$2:$B$22, 2,FALSE)</f>
        <v>#N/A</v>
      </c>
      <c r="H278" s="17" t="e">
        <f>VLOOKUP(G278, 'Subject details'!$C$2:$E$100, 2,FALSE)</f>
        <v>#N/A</v>
      </c>
      <c r="I278" s="17" t="e">
        <f>VLOOKUP(G278, 'Subject details'!$C$2:$E$100, 3,FALSE)</f>
        <v>#N/A</v>
      </c>
    </row>
    <row r="279" spans="2:9" x14ac:dyDescent="0.3">
      <c r="B279" s="17" t="e">
        <f>VLOOKUP(A279, 'Clients - Students'!$A$2:$D$50, 2,FALSE)</f>
        <v>#N/A</v>
      </c>
      <c r="D279" s="17" t="e">
        <f>VLOOKUP(A279, 'Clients - Students'!$A$2:$D$50, 4,FALSE)</f>
        <v>#N/A</v>
      </c>
      <c r="F279" s="17" t="e">
        <f>VLOOKUP(E279, 'Course Details'!$A$2:$B$22, 2,FALSE)</f>
        <v>#N/A</v>
      </c>
      <c r="H279" s="17" t="e">
        <f>VLOOKUP(G279, 'Subject details'!$C$2:$E$100, 2,FALSE)</f>
        <v>#N/A</v>
      </c>
      <c r="I279" s="17" t="e">
        <f>VLOOKUP(G279, 'Subject details'!$C$2:$E$100, 3,FALSE)</f>
        <v>#N/A</v>
      </c>
    </row>
    <row r="280" spans="2:9" x14ac:dyDescent="0.3">
      <c r="B280" s="17" t="e">
        <f>VLOOKUP(A280, 'Clients - Students'!$A$2:$D$50, 2,FALSE)</f>
        <v>#N/A</v>
      </c>
      <c r="D280" s="17" t="e">
        <f>VLOOKUP(A280, 'Clients - Students'!$A$2:$D$50, 4,FALSE)</f>
        <v>#N/A</v>
      </c>
      <c r="F280" s="17" t="e">
        <f>VLOOKUP(E280, 'Course Details'!$A$2:$B$22, 2,FALSE)</f>
        <v>#N/A</v>
      </c>
      <c r="H280" s="17" t="e">
        <f>VLOOKUP(G280, 'Subject details'!$C$2:$E$100, 2,FALSE)</f>
        <v>#N/A</v>
      </c>
      <c r="I280" s="17" t="e">
        <f>VLOOKUP(G280, 'Subject details'!$C$2:$E$100, 3,FALSE)</f>
        <v>#N/A</v>
      </c>
    </row>
    <row r="281" spans="2:9" x14ac:dyDescent="0.3">
      <c r="B281" s="17" t="e">
        <f>VLOOKUP(A281, 'Clients - Students'!$A$2:$D$50, 2,FALSE)</f>
        <v>#N/A</v>
      </c>
      <c r="D281" s="17" t="e">
        <f>VLOOKUP(A281, 'Clients - Students'!$A$2:$D$50, 4,FALSE)</f>
        <v>#N/A</v>
      </c>
      <c r="F281" s="17" t="e">
        <f>VLOOKUP(E281, 'Course Details'!$A$2:$B$22, 2,FALSE)</f>
        <v>#N/A</v>
      </c>
      <c r="H281" s="17" t="e">
        <f>VLOOKUP(G281, 'Subject details'!$C$2:$E$100, 2,FALSE)</f>
        <v>#N/A</v>
      </c>
      <c r="I281" s="17" t="e">
        <f>VLOOKUP(G281, 'Subject details'!$C$2:$E$100, 3,FALSE)</f>
        <v>#N/A</v>
      </c>
    </row>
    <row r="282" spans="2:9" x14ac:dyDescent="0.3">
      <c r="B282" s="17" t="e">
        <f>VLOOKUP(A282, 'Clients - Students'!$A$2:$D$50, 2,FALSE)</f>
        <v>#N/A</v>
      </c>
      <c r="D282" s="17" t="e">
        <f>VLOOKUP(A282, 'Clients - Students'!$A$2:$D$50, 4,FALSE)</f>
        <v>#N/A</v>
      </c>
      <c r="F282" s="17" t="e">
        <f>VLOOKUP(E282, 'Course Details'!$A$2:$B$22, 2,FALSE)</f>
        <v>#N/A</v>
      </c>
      <c r="H282" s="17" t="e">
        <f>VLOOKUP(G282, 'Subject details'!$C$2:$E$100, 2,FALSE)</f>
        <v>#N/A</v>
      </c>
      <c r="I282" s="17" t="e">
        <f>VLOOKUP(G282, 'Subject details'!$C$2:$E$100, 3,FALSE)</f>
        <v>#N/A</v>
      </c>
    </row>
    <row r="283" spans="2:9" x14ac:dyDescent="0.3">
      <c r="B283" s="17" t="e">
        <f>VLOOKUP(A283, 'Clients - Students'!$A$2:$D$50, 2,FALSE)</f>
        <v>#N/A</v>
      </c>
      <c r="D283" s="17" t="e">
        <f>VLOOKUP(A283, 'Clients - Students'!$A$2:$D$50, 4,FALSE)</f>
        <v>#N/A</v>
      </c>
      <c r="F283" s="17" t="e">
        <f>VLOOKUP(E283, 'Course Details'!$A$2:$B$22, 2,FALSE)</f>
        <v>#N/A</v>
      </c>
      <c r="H283" s="17" t="e">
        <f>VLOOKUP(G283, 'Subject details'!$C$2:$E$100, 2,FALSE)</f>
        <v>#N/A</v>
      </c>
      <c r="I283" s="17" t="e">
        <f>VLOOKUP(G283, 'Subject details'!$C$2:$E$100, 3,FALSE)</f>
        <v>#N/A</v>
      </c>
    </row>
    <row r="284" spans="2:9" x14ac:dyDescent="0.3">
      <c r="B284" s="17" t="e">
        <f>VLOOKUP(A284, 'Clients - Students'!$A$2:$D$50, 2,FALSE)</f>
        <v>#N/A</v>
      </c>
      <c r="D284" s="17" t="e">
        <f>VLOOKUP(A284, 'Clients - Students'!$A$2:$D$50, 4,FALSE)</f>
        <v>#N/A</v>
      </c>
      <c r="F284" s="17" t="e">
        <f>VLOOKUP(E284, 'Course Details'!$A$2:$B$22, 2,FALSE)</f>
        <v>#N/A</v>
      </c>
      <c r="H284" s="17" t="e">
        <f>VLOOKUP(G284, 'Subject details'!$C$2:$E$100, 2,FALSE)</f>
        <v>#N/A</v>
      </c>
      <c r="I284" s="17" t="e">
        <f>VLOOKUP(G284, 'Subject details'!$C$2:$E$100, 3,FALSE)</f>
        <v>#N/A</v>
      </c>
    </row>
    <row r="285" spans="2:9" x14ac:dyDescent="0.3">
      <c r="B285" s="17" t="e">
        <f>VLOOKUP(A285, 'Clients - Students'!$A$2:$D$50, 2,FALSE)</f>
        <v>#N/A</v>
      </c>
      <c r="D285" s="17" t="e">
        <f>VLOOKUP(A285, 'Clients - Students'!$A$2:$D$50, 4,FALSE)</f>
        <v>#N/A</v>
      </c>
      <c r="F285" s="17" t="e">
        <f>VLOOKUP(E285, 'Course Details'!$A$2:$B$22, 2,FALSE)</f>
        <v>#N/A</v>
      </c>
      <c r="H285" s="17" t="e">
        <f>VLOOKUP(G285, 'Subject details'!$C$2:$E$100, 2,FALSE)</f>
        <v>#N/A</v>
      </c>
      <c r="I285" s="17" t="e">
        <f>VLOOKUP(G285, 'Subject details'!$C$2:$E$100, 3,FALSE)</f>
        <v>#N/A</v>
      </c>
    </row>
    <row r="286" spans="2:9" x14ac:dyDescent="0.3">
      <c r="B286" s="17" t="e">
        <f>VLOOKUP(A286, 'Clients - Students'!$A$2:$D$50, 2,FALSE)</f>
        <v>#N/A</v>
      </c>
      <c r="D286" s="17" t="e">
        <f>VLOOKUP(A286, 'Clients - Students'!$A$2:$D$50, 4,FALSE)</f>
        <v>#N/A</v>
      </c>
      <c r="F286" s="17" t="e">
        <f>VLOOKUP(E286, 'Course Details'!$A$2:$B$22, 2,FALSE)</f>
        <v>#N/A</v>
      </c>
      <c r="H286" s="17" t="e">
        <f>VLOOKUP(G286, 'Subject details'!$C$2:$E$100, 2,FALSE)</f>
        <v>#N/A</v>
      </c>
      <c r="I286" s="17" t="e">
        <f>VLOOKUP(G286, 'Subject details'!$C$2:$E$100, 3,FALSE)</f>
        <v>#N/A</v>
      </c>
    </row>
    <row r="287" spans="2:9" x14ac:dyDescent="0.3">
      <c r="B287" s="17" t="e">
        <f>VLOOKUP(A287, 'Clients - Students'!$A$2:$D$50, 2,FALSE)</f>
        <v>#N/A</v>
      </c>
      <c r="D287" s="17" t="e">
        <f>VLOOKUP(A287, 'Clients - Students'!$A$2:$D$50, 4,FALSE)</f>
        <v>#N/A</v>
      </c>
      <c r="F287" s="17" t="e">
        <f>VLOOKUP(E287, 'Course Details'!$A$2:$B$22, 2,FALSE)</f>
        <v>#N/A</v>
      </c>
      <c r="H287" s="17" t="e">
        <f>VLOOKUP(G287, 'Subject details'!$C$2:$E$100, 2,FALSE)</f>
        <v>#N/A</v>
      </c>
      <c r="I287" s="17" t="e">
        <f>VLOOKUP(G287, 'Subject details'!$C$2:$E$100, 3,FALSE)</f>
        <v>#N/A</v>
      </c>
    </row>
    <row r="288" spans="2:9" x14ac:dyDescent="0.3">
      <c r="B288" s="17" t="e">
        <f>VLOOKUP(A288, 'Clients - Students'!$A$2:$D$50, 2,FALSE)</f>
        <v>#N/A</v>
      </c>
      <c r="D288" s="17" t="e">
        <f>VLOOKUP(A288, 'Clients - Students'!$A$2:$D$50, 4,FALSE)</f>
        <v>#N/A</v>
      </c>
      <c r="F288" s="17" t="e">
        <f>VLOOKUP(E288, 'Course Details'!$A$2:$B$22, 2,FALSE)</f>
        <v>#N/A</v>
      </c>
      <c r="H288" s="17" t="e">
        <f>VLOOKUP(G288, 'Subject details'!$C$2:$E$100, 2,FALSE)</f>
        <v>#N/A</v>
      </c>
      <c r="I288" s="17" t="e">
        <f>VLOOKUP(G288, 'Subject details'!$C$2:$E$100, 3,FALSE)</f>
        <v>#N/A</v>
      </c>
    </row>
    <row r="289" spans="2:9" x14ac:dyDescent="0.3">
      <c r="B289" s="17" t="e">
        <f>VLOOKUP(A289, 'Clients - Students'!$A$2:$D$50, 2,FALSE)</f>
        <v>#N/A</v>
      </c>
      <c r="D289" s="17" t="e">
        <f>VLOOKUP(A289, 'Clients - Students'!$A$2:$D$50, 4,FALSE)</f>
        <v>#N/A</v>
      </c>
      <c r="F289" s="17" t="e">
        <f>VLOOKUP(E289, 'Course Details'!$A$2:$B$22, 2,FALSE)</f>
        <v>#N/A</v>
      </c>
      <c r="H289" s="17" t="e">
        <f>VLOOKUP(G289, 'Subject details'!$C$2:$E$100, 2,FALSE)</f>
        <v>#N/A</v>
      </c>
      <c r="I289" s="17" t="e">
        <f>VLOOKUP(G289, 'Subject details'!$C$2:$E$100, 3,FALSE)</f>
        <v>#N/A</v>
      </c>
    </row>
    <row r="290" spans="2:9" x14ac:dyDescent="0.3">
      <c r="B290" s="17" t="e">
        <f>VLOOKUP(A290, 'Clients - Students'!$A$2:$D$50, 2,FALSE)</f>
        <v>#N/A</v>
      </c>
      <c r="D290" s="17" t="e">
        <f>VLOOKUP(A290, 'Clients - Students'!$A$2:$D$50, 4,FALSE)</f>
        <v>#N/A</v>
      </c>
      <c r="F290" s="17" t="e">
        <f>VLOOKUP(E290, 'Course Details'!$A$2:$B$22, 2,FALSE)</f>
        <v>#N/A</v>
      </c>
      <c r="H290" s="17" t="e">
        <f>VLOOKUP(G290, 'Subject details'!$C$2:$E$100, 2,FALSE)</f>
        <v>#N/A</v>
      </c>
      <c r="I290" s="17" t="e">
        <f>VLOOKUP(G290, 'Subject details'!$C$2:$E$100, 3,FALSE)</f>
        <v>#N/A</v>
      </c>
    </row>
    <row r="291" spans="2:9" x14ac:dyDescent="0.3">
      <c r="B291" s="17" t="e">
        <f>VLOOKUP(A291, 'Clients - Students'!$A$2:$D$50, 2,FALSE)</f>
        <v>#N/A</v>
      </c>
      <c r="D291" s="17" t="e">
        <f>VLOOKUP(A291, 'Clients - Students'!$A$2:$D$50, 4,FALSE)</f>
        <v>#N/A</v>
      </c>
      <c r="F291" s="17" t="e">
        <f>VLOOKUP(E291, 'Course Details'!$A$2:$B$22, 2,FALSE)</f>
        <v>#N/A</v>
      </c>
      <c r="H291" s="17" t="e">
        <f>VLOOKUP(G291, 'Subject details'!$C$2:$E$100, 2,FALSE)</f>
        <v>#N/A</v>
      </c>
      <c r="I291" s="17" t="e">
        <f>VLOOKUP(G291, 'Subject details'!$C$2:$E$100, 3,FALSE)</f>
        <v>#N/A</v>
      </c>
    </row>
    <row r="292" spans="2:9" x14ac:dyDescent="0.3">
      <c r="B292" s="17" t="e">
        <f>VLOOKUP(A292, 'Clients - Students'!$A$2:$D$50, 2,FALSE)</f>
        <v>#N/A</v>
      </c>
      <c r="D292" s="17" t="e">
        <f>VLOOKUP(A292, 'Clients - Students'!$A$2:$D$50, 4,FALSE)</f>
        <v>#N/A</v>
      </c>
      <c r="F292" s="17" t="e">
        <f>VLOOKUP(E292, 'Course Details'!$A$2:$B$22, 2,FALSE)</f>
        <v>#N/A</v>
      </c>
      <c r="H292" s="17" t="e">
        <f>VLOOKUP(G292, 'Subject details'!$C$2:$E$100, 2,FALSE)</f>
        <v>#N/A</v>
      </c>
      <c r="I292" s="17" t="e">
        <f>VLOOKUP(G292, 'Subject details'!$C$2:$E$100, 3,FALSE)</f>
        <v>#N/A</v>
      </c>
    </row>
    <row r="293" spans="2:9" x14ac:dyDescent="0.3">
      <c r="B293" s="17" t="e">
        <f>VLOOKUP(A293, 'Clients - Students'!$A$2:$D$50, 2,FALSE)</f>
        <v>#N/A</v>
      </c>
      <c r="D293" s="17" t="e">
        <f>VLOOKUP(A293, 'Clients - Students'!$A$2:$D$50, 4,FALSE)</f>
        <v>#N/A</v>
      </c>
      <c r="F293" s="17" t="e">
        <f>VLOOKUP(E293, 'Course Details'!$A$2:$B$22, 2,FALSE)</f>
        <v>#N/A</v>
      </c>
      <c r="H293" s="17" t="e">
        <f>VLOOKUP(G293, 'Subject details'!$C$2:$E$100, 2,FALSE)</f>
        <v>#N/A</v>
      </c>
      <c r="I293" s="17" t="e">
        <f>VLOOKUP(G293, 'Subject details'!$C$2:$E$100, 3,FALSE)</f>
        <v>#N/A</v>
      </c>
    </row>
    <row r="294" spans="2:9" x14ac:dyDescent="0.3">
      <c r="B294" s="17" t="e">
        <f>VLOOKUP(A294, 'Clients - Students'!$A$2:$D$50, 2,FALSE)</f>
        <v>#N/A</v>
      </c>
      <c r="D294" s="17" t="e">
        <f>VLOOKUP(A294, 'Clients - Students'!$A$2:$D$50, 4,FALSE)</f>
        <v>#N/A</v>
      </c>
      <c r="F294" s="17" t="e">
        <f>VLOOKUP(E294, 'Course Details'!$A$2:$B$22, 2,FALSE)</f>
        <v>#N/A</v>
      </c>
      <c r="H294" s="17" t="e">
        <f>VLOOKUP(G294, 'Subject details'!$C$2:$E$100, 2,FALSE)</f>
        <v>#N/A</v>
      </c>
      <c r="I294" s="17" t="e">
        <f>VLOOKUP(G294, 'Subject details'!$C$2:$E$100, 3,FALSE)</f>
        <v>#N/A</v>
      </c>
    </row>
    <row r="295" spans="2:9" x14ac:dyDescent="0.3">
      <c r="B295" s="17" t="e">
        <f>VLOOKUP(A295, 'Clients - Students'!$A$2:$D$50, 2,FALSE)</f>
        <v>#N/A</v>
      </c>
      <c r="D295" s="17" t="e">
        <f>VLOOKUP(A295, 'Clients - Students'!$A$2:$D$50, 4,FALSE)</f>
        <v>#N/A</v>
      </c>
      <c r="F295" s="17" t="e">
        <f>VLOOKUP(E295, 'Course Details'!$A$2:$B$22, 2,FALSE)</f>
        <v>#N/A</v>
      </c>
      <c r="H295" s="17" t="e">
        <f>VLOOKUP(G295, 'Subject details'!$C$2:$E$100, 2,FALSE)</f>
        <v>#N/A</v>
      </c>
      <c r="I295" s="17" t="e">
        <f>VLOOKUP(G295, 'Subject details'!$C$2:$E$100, 3,FALSE)</f>
        <v>#N/A</v>
      </c>
    </row>
    <row r="296" spans="2:9" x14ac:dyDescent="0.3">
      <c r="B296" s="17" t="e">
        <f>VLOOKUP(A296, 'Clients - Students'!$A$2:$D$50, 2,FALSE)</f>
        <v>#N/A</v>
      </c>
      <c r="D296" s="17" t="e">
        <f>VLOOKUP(A296, 'Clients - Students'!$A$2:$D$50, 4,FALSE)</f>
        <v>#N/A</v>
      </c>
      <c r="F296" s="17" t="e">
        <f>VLOOKUP(E296, 'Course Details'!$A$2:$B$22, 2,FALSE)</f>
        <v>#N/A</v>
      </c>
    </row>
    <row r="297" spans="2:9" x14ac:dyDescent="0.3">
      <c r="B297" s="17" t="e">
        <f>VLOOKUP(A297, 'Clients - Students'!$A$2:$D$50, 2,FALSE)</f>
        <v>#N/A</v>
      </c>
      <c r="D297" s="17" t="e">
        <f>VLOOKUP(A297, 'Clients - Students'!$A$2:$D$50, 4,FALSE)</f>
        <v>#N/A</v>
      </c>
      <c r="F297" s="17" t="e">
        <f>VLOOKUP(E297, 'Course Details'!$A$2:$B$22, 2,FALSE)</f>
        <v>#N/A</v>
      </c>
    </row>
    <row r="298" spans="2:9" x14ac:dyDescent="0.3">
      <c r="B298" s="17" t="e">
        <f>VLOOKUP(A298, 'Clients - Students'!$A$2:$D$50, 2,FALSE)</f>
        <v>#N/A</v>
      </c>
    </row>
    <row r="299" spans="2:9" x14ac:dyDescent="0.3">
      <c r="B299" s="17" t="e">
        <f>VLOOKUP(A299, 'Clients - Students'!$A$2:$D$50, 2,FALSE)</f>
        <v>#N/A</v>
      </c>
    </row>
    <row r="300" spans="2:9" x14ac:dyDescent="0.3">
      <c r="B300" s="17" t="e">
        <f>VLOOKUP(A300, 'Clients - Students'!$A$2:$D$50, 2,FALSE)</f>
        <v>#N/A</v>
      </c>
    </row>
    <row r="301" spans="2:9" x14ac:dyDescent="0.3">
      <c r="B301" s="17" t="e">
        <f>VLOOKUP(A301, 'Clients - Students'!$A$2:$D$50, 2,FALSE)</f>
        <v>#N/A</v>
      </c>
    </row>
    <row r="302" spans="2:9" x14ac:dyDescent="0.3">
      <c r="B302" s="17" t="e">
        <f>VLOOKUP(A302, 'Clients - Students'!$A$2:$D$50, 2,FALSE)</f>
        <v>#N/A</v>
      </c>
    </row>
    <row r="303" spans="2:9" x14ac:dyDescent="0.3">
      <c r="B303" s="17" t="e">
        <f>VLOOKUP(A303, 'Clients - Students'!$A$2:$D$50, 2,FALSE)</f>
        <v>#N/A</v>
      </c>
    </row>
  </sheetData>
  <phoneticPr fontId="5" type="noConversion"/>
  <conditionalFormatting sqref="A1:XFD1048576">
    <cfRule type="containsErrors" dxfId="0" priority="3">
      <formula>ISERROR(A1)</formula>
    </cfRule>
  </conditionalFormatting>
  <dataValidations count="9">
    <dataValidation type="list" allowBlank="1" showInputMessage="1" showErrorMessage="1" sqref="B304:B1048576 B1 A1:A1048576" xr:uid="{A6BF9C7A-F460-40C6-916F-DC46FF79FACF}">
      <formula1>student_id</formula1>
    </dataValidation>
    <dataValidation type="list" allowBlank="1" showInputMessage="1" showErrorMessage="1" sqref="E2:E197" xr:uid="{9984A7C0-B259-478D-9E78-25F99EB4FEEF}">
      <formula1>course_id</formula1>
    </dataValidation>
    <dataValidation type="list" allowBlank="1" showInputMessage="1" showErrorMessage="1" sqref="G1:G2 G33:G1048576" xr:uid="{429715BC-E329-4EE5-B558-94E91AB85756}">
      <formula1>instance_id</formula1>
    </dataValidation>
    <dataValidation type="list" allowBlank="1" showInputMessage="1" showErrorMessage="1" sqref="J1:J1048576" xr:uid="{E0951C87-5ABF-44C7-8D72-73B65C9C12FC}">
      <formula1>deliverymode_id</formula1>
    </dataValidation>
    <dataValidation type="list" allowBlank="1" showInputMessage="1" showErrorMessage="1" sqref="K1:K1048576" xr:uid="{0481D2CE-F017-48ED-8647-AFD18D02D26C}">
      <formula1>priored_id</formula1>
    </dataValidation>
    <dataValidation type="list" allowBlank="1" showInputMessage="1" showErrorMessage="1" sqref="L1:L1048576" xr:uid="{2A0AB855-AF81-4612-8124-AA2ACB229CDF}">
      <formula1>educationlevel_id</formula1>
    </dataValidation>
    <dataValidation type="list" allowBlank="1" showInputMessage="1" showErrorMessage="1" sqref="M1:M1048576" xr:uid="{E69EEEB6-8DC2-45CB-A168-D67F9402F8DC}">
      <formula1>fundingsource_national</formula1>
    </dataValidation>
    <dataValidation type="list" allowBlank="1" showInputMessage="1" showErrorMessage="1" sqref="N1:N1048576" xr:uid="{EA6CB8C3-6E67-4510-89FD-5A5349B89453}">
      <formula1>fee_id</formula1>
    </dataValidation>
    <dataValidation type="list" allowBlank="1" showInputMessage="1" showErrorMessage="1" sqref="Q1:Q1048576" xr:uid="{30C42A55-6638-4D67-A53F-2BAB3AADD809}">
      <formula1>results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F794-FA42-403E-AE46-2A96E2ACC073}">
  <sheetPr>
    <tabColor rgb="FFFF0000"/>
  </sheetPr>
  <dimension ref="A1:R38"/>
  <sheetViews>
    <sheetView zoomScale="80" zoomScaleNormal="80" workbookViewId="0">
      <selection activeCell="C3" sqref="C3"/>
    </sheetView>
  </sheetViews>
  <sheetFormatPr defaultRowHeight="14.4" x14ac:dyDescent="0.3"/>
  <cols>
    <col min="1" max="1" width="13.77734375" bestFit="1" customWidth="1"/>
    <col min="2" max="2" width="16.44140625" bestFit="1" customWidth="1"/>
    <col min="3" max="3" width="12.21875" bestFit="1" customWidth="1"/>
    <col min="4" max="4" width="7.21875" bestFit="1" customWidth="1"/>
    <col min="5" max="6" width="12.5546875" bestFit="1" customWidth="1"/>
    <col min="7" max="7" width="7.21875" bestFit="1" customWidth="1"/>
    <col min="8" max="9" width="12.109375" bestFit="1" customWidth="1"/>
    <col min="10" max="10" width="12.88671875" bestFit="1" customWidth="1"/>
    <col min="11" max="11" width="12.109375" bestFit="1" customWidth="1"/>
    <col min="12" max="12" width="12.44140625" bestFit="1" customWidth="1"/>
    <col min="13" max="13" width="12.77734375" bestFit="1" customWidth="1"/>
    <col min="14" max="14" width="17.21875" bestFit="1" customWidth="1"/>
    <col min="15" max="15" width="13.21875" bestFit="1" customWidth="1"/>
    <col min="16" max="17" width="12.77734375" bestFit="1" customWidth="1"/>
    <col min="18" max="18" width="10.77734375" bestFit="1" customWidth="1"/>
    <col min="19" max="30" width="12.77734375" bestFit="1" customWidth="1"/>
    <col min="31" max="31" width="11.6640625" bestFit="1" customWidth="1"/>
    <col min="32" max="32" width="13" bestFit="1" customWidth="1"/>
    <col min="33" max="33" width="12.77734375" bestFit="1" customWidth="1"/>
    <col min="34" max="37" width="12" bestFit="1" customWidth="1"/>
    <col min="38" max="39" width="12.88671875" bestFit="1" customWidth="1"/>
    <col min="40" max="43" width="13.33203125" bestFit="1" customWidth="1"/>
    <col min="44" max="44" width="13.44140625" bestFit="1" customWidth="1"/>
    <col min="45" max="45" width="7.21875" bestFit="1" customWidth="1"/>
    <col min="46" max="46" width="8.6640625" bestFit="1" customWidth="1"/>
    <col min="47" max="47" width="10.77734375" bestFit="1" customWidth="1"/>
    <col min="48" max="48" width="12.77734375" bestFit="1" customWidth="1"/>
    <col min="49" max="49" width="15.88671875" bestFit="1" customWidth="1"/>
    <col min="50" max="50" width="12.77734375" bestFit="1" customWidth="1"/>
    <col min="51" max="51" width="15.88671875" bestFit="1" customWidth="1"/>
    <col min="52" max="52" width="12.77734375" bestFit="1" customWidth="1"/>
    <col min="53" max="53" width="15.88671875" bestFit="1" customWidth="1"/>
    <col min="54" max="54" width="12.77734375" bestFit="1" customWidth="1"/>
    <col min="55" max="55" width="15.88671875" bestFit="1" customWidth="1"/>
    <col min="56" max="56" width="12.77734375" bestFit="1" customWidth="1"/>
    <col min="57" max="57" width="15.88671875" bestFit="1" customWidth="1"/>
    <col min="58" max="58" width="12.77734375" bestFit="1" customWidth="1"/>
    <col min="59" max="59" width="15.88671875" bestFit="1" customWidth="1"/>
    <col min="60" max="60" width="11.6640625" bestFit="1" customWidth="1"/>
    <col min="61" max="61" width="14.88671875" bestFit="1" customWidth="1"/>
    <col min="62" max="62" width="13" bestFit="1" customWidth="1"/>
    <col min="63" max="63" width="16.21875" bestFit="1" customWidth="1"/>
    <col min="64" max="64" width="12.77734375" bestFit="1" customWidth="1"/>
    <col min="65" max="65" width="15.88671875" bestFit="1" customWidth="1"/>
    <col min="66" max="66" width="12" bestFit="1" customWidth="1"/>
    <col min="67" max="67" width="15.21875" bestFit="1" customWidth="1"/>
    <col min="68" max="68" width="12" bestFit="1" customWidth="1"/>
    <col min="69" max="69" width="15.21875" bestFit="1" customWidth="1"/>
    <col min="70" max="70" width="12" bestFit="1" customWidth="1"/>
    <col min="71" max="71" width="15.21875" bestFit="1" customWidth="1"/>
    <col min="72" max="72" width="12" bestFit="1" customWidth="1"/>
    <col min="73" max="73" width="15.21875" bestFit="1" customWidth="1"/>
    <col min="74" max="74" width="12.88671875" bestFit="1" customWidth="1"/>
    <col min="75" max="75" width="16.109375" bestFit="1" customWidth="1"/>
    <col min="76" max="76" width="12.88671875" bestFit="1" customWidth="1"/>
    <col min="77" max="77" width="16.109375" bestFit="1" customWidth="1"/>
    <col min="78" max="78" width="13.33203125" bestFit="1" customWidth="1"/>
    <col min="79" max="79" width="16.5546875" bestFit="1" customWidth="1"/>
    <col min="80" max="80" width="13.33203125" bestFit="1" customWidth="1"/>
    <col min="81" max="81" width="16.5546875" bestFit="1" customWidth="1"/>
    <col min="82" max="82" width="13.33203125" bestFit="1" customWidth="1"/>
    <col min="83" max="83" width="16.5546875" bestFit="1" customWidth="1"/>
    <col min="84" max="84" width="13.33203125" bestFit="1" customWidth="1"/>
    <col min="85" max="85" width="16.5546875" bestFit="1" customWidth="1"/>
    <col min="86" max="86" width="13.44140625" bestFit="1" customWidth="1"/>
    <col min="87" max="87" width="16.77734375" bestFit="1" customWidth="1"/>
    <col min="88" max="88" width="7.21875" bestFit="1" customWidth="1"/>
    <col min="89" max="89" width="9.77734375" bestFit="1" customWidth="1"/>
    <col min="90" max="90" width="8.6640625" bestFit="1" customWidth="1"/>
    <col min="91" max="91" width="11.77734375" bestFit="1" customWidth="1"/>
    <col min="92" max="92" width="10.77734375" bestFit="1" customWidth="1"/>
  </cols>
  <sheetData>
    <row r="1" spans="1:18" s="38" customFormat="1" ht="23.4" x14ac:dyDescent="0.45">
      <c r="A1" s="39" t="s">
        <v>436</v>
      </c>
    </row>
    <row r="2" spans="1:18" x14ac:dyDescent="0.3">
      <c r="A2" s="28" t="s">
        <v>622</v>
      </c>
    </row>
    <row r="3" spans="1:18" x14ac:dyDescent="0.3">
      <c r="A3" s="35" t="s">
        <v>149</v>
      </c>
      <c r="B3" t="s">
        <v>443</v>
      </c>
    </row>
    <row r="5" spans="1:18" x14ac:dyDescent="0.3">
      <c r="A5" s="35" t="s">
        <v>621</v>
      </c>
      <c r="B5" s="35" t="s">
        <v>620</v>
      </c>
    </row>
    <row r="6" spans="1:18" x14ac:dyDescent="0.3">
      <c r="B6" t="s">
        <v>471</v>
      </c>
      <c r="C6" t="s">
        <v>477</v>
      </c>
      <c r="E6" t="s">
        <v>478</v>
      </c>
      <c r="F6" t="s">
        <v>482</v>
      </c>
      <c r="H6" t="s">
        <v>473</v>
      </c>
      <c r="I6" t="s">
        <v>479</v>
      </c>
      <c r="J6" t="s">
        <v>481</v>
      </c>
      <c r="K6" t="s">
        <v>480</v>
      </c>
      <c r="L6" t="s">
        <v>475</v>
      </c>
      <c r="M6" t="s">
        <v>472</v>
      </c>
      <c r="O6" t="s">
        <v>474</v>
      </c>
      <c r="P6" t="s">
        <v>483</v>
      </c>
      <c r="Q6" t="s">
        <v>476</v>
      </c>
      <c r="R6" t="s">
        <v>619</v>
      </c>
    </row>
    <row r="7" spans="1:18" x14ac:dyDescent="0.3">
      <c r="A7" s="35" t="s">
        <v>617</v>
      </c>
      <c r="B7" t="s">
        <v>618</v>
      </c>
      <c r="C7" t="s">
        <v>437</v>
      </c>
      <c r="D7" t="s">
        <v>618</v>
      </c>
      <c r="E7" t="s">
        <v>618</v>
      </c>
      <c r="F7" t="s">
        <v>437</v>
      </c>
      <c r="G7" t="s">
        <v>618</v>
      </c>
      <c r="H7" t="s">
        <v>618</v>
      </c>
      <c r="I7" t="s">
        <v>618</v>
      </c>
      <c r="J7" t="s">
        <v>618</v>
      </c>
      <c r="K7" t="s">
        <v>618</v>
      </c>
      <c r="L7" t="s">
        <v>618</v>
      </c>
      <c r="M7" t="s">
        <v>618</v>
      </c>
      <c r="N7" t="s">
        <v>438</v>
      </c>
      <c r="O7" t="s">
        <v>618</v>
      </c>
      <c r="P7" t="s">
        <v>618</v>
      </c>
      <c r="Q7" t="s">
        <v>618</v>
      </c>
    </row>
    <row r="8" spans="1:18" x14ac:dyDescent="0.3">
      <c r="A8" s="9">
        <v>210</v>
      </c>
    </row>
    <row r="9" spans="1:18" x14ac:dyDescent="0.3">
      <c r="A9" s="36" t="s">
        <v>511</v>
      </c>
    </row>
    <row r="10" spans="1:18" x14ac:dyDescent="0.3">
      <c r="A10" s="37" t="s">
        <v>510</v>
      </c>
    </row>
    <row r="11" spans="1:18" x14ac:dyDescent="0.3">
      <c r="A11" s="9">
        <v>211</v>
      </c>
    </row>
    <row r="12" spans="1:18" x14ac:dyDescent="0.3">
      <c r="A12" s="36" t="s">
        <v>528</v>
      </c>
    </row>
    <row r="13" spans="1:18" x14ac:dyDescent="0.3">
      <c r="A13" s="37" t="s">
        <v>527</v>
      </c>
    </row>
    <row r="14" spans="1:18" x14ac:dyDescent="0.3">
      <c r="A14" s="9">
        <v>212</v>
      </c>
    </row>
    <row r="15" spans="1:18" x14ac:dyDescent="0.3">
      <c r="A15" s="36" t="s">
        <v>530</v>
      </c>
    </row>
    <row r="16" spans="1:18" x14ac:dyDescent="0.3">
      <c r="A16" s="37" t="s">
        <v>529</v>
      </c>
    </row>
    <row r="17" spans="1:18" x14ac:dyDescent="0.3">
      <c r="A17" s="9">
        <v>213</v>
      </c>
    </row>
    <row r="18" spans="1:18" x14ac:dyDescent="0.3">
      <c r="A18" s="36" t="s">
        <v>532</v>
      </c>
    </row>
    <row r="19" spans="1:18" x14ac:dyDescent="0.3">
      <c r="A19" s="37" t="s">
        <v>531</v>
      </c>
    </row>
    <row r="20" spans="1:18" x14ac:dyDescent="0.3">
      <c r="A20" s="9">
        <v>214</v>
      </c>
    </row>
    <row r="21" spans="1:18" x14ac:dyDescent="0.3">
      <c r="A21" s="36" t="s">
        <v>534</v>
      </c>
    </row>
    <row r="22" spans="1:18" x14ac:dyDescent="0.3">
      <c r="A22" s="37" t="s">
        <v>533</v>
      </c>
    </row>
    <row r="23" spans="1:18" x14ac:dyDescent="0.3">
      <c r="A23" s="9">
        <v>215</v>
      </c>
    </row>
    <row r="24" spans="1:18" x14ac:dyDescent="0.3">
      <c r="A24" s="36" t="s">
        <v>536</v>
      </c>
    </row>
    <row r="25" spans="1:18" x14ac:dyDescent="0.3">
      <c r="A25" s="37" t="s">
        <v>535</v>
      </c>
      <c r="F25">
        <v>1</v>
      </c>
      <c r="R25">
        <v>1</v>
      </c>
    </row>
    <row r="26" spans="1:18" x14ac:dyDescent="0.3">
      <c r="A26" s="9">
        <v>216</v>
      </c>
    </row>
    <row r="27" spans="1:18" x14ac:dyDescent="0.3">
      <c r="A27" s="36" t="s">
        <v>320</v>
      </c>
    </row>
    <row r="28" spans="1:18" x14ac:dyDescent="0.3">
      <c r="A28" s="37" t="s">
        <v>537</v>
      </c>
    </row>
    <row r="29" spans="1:18" x14ac:dyDescent="0.3">
      <c r="A29" s="9">
        <v>217</v>
      </c>
    </row>
    <row r="30" spans="1:18" x14ac:dyDescent="0.3">
      <c r="A30" s="36" t="s">
        <v>539</v>
      </c>
    </row>
    <row r="31" spans="1:18" x14ac:dyDescent="0.3">
      <c r="A31" s="37" t="s">
        <v>538</v>
      </c>
      <c r="N31">
        <v>1</v>
      </c>
      <c r="R31">
        <v>1</v>
      </c>
    </row>
    <row r="32" spans="1:18" x14ac:dyDescent="0.3">
      <c r="A32" s="9">
        <v>218</v>
      </c>
    </row>
    <row r="33" spans="1:18" x14ac:dyDescent="0.3">
      <c r="A33" s="36" t="s">
        <v>629</v>
      </c>
    </row>
    <row r="34" spans="1:18" x14ac:dyDescent="0.3">
      <c r="A34" s="37" t="s">
        <v>630</v>
      </c>
      <c r="C34">
        <v>1</v>
      </c>
      <c r="R34">
        <v>1</v>
      </c>
    </row>
    <row r="35" spans="1:18" x14ac:dyDescent="0.3">
      <c r="A35" s="9">
        <v>219</v>
      </c>
    </row>
    <row r="36" spans="1:18" x14ac:dyDescent="0.3">
      <c r="A36" s="36" t="s">
        <v>631</v>
      </c>
    </row>
    <row r="37" spans="1:18" x14ac:dyDescent="0.3">
      <c r="A37" s="37" t="s">
        <v>632</v>
      </c>
    </row>
    <row r="38" spans="1:18" x14ac:dyDescent="0.3">
      <c r="A38" s="9" t="s">
        <v>619</v>
      </c>
      <c r="C38">
        <v>1</v>
      </c>
      <c r="F38">
        <v>1</v>
      </c>
      <c r="N38">
        <v>1</v>
      </c>
      <c r="R38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59790F1C2C9429EDB2BBF832325E3" ma:contentTypeVersion="15" ma:contentTypeDescription="Create a new document." ma:contentTypeScope="" ma:versionID="4095c48ed8948fa52b5e7bdacb45e75f">
  <xsd:schema xmlns:xsd="http://www.w3.org/2001/XMLSchema" xmlns:xs="http://www.w3.org/2001/XMLSchema" xmlns:p="http://schemas.microsoft.com/office/2006/metadata/properties" xmlns:ns2="cda726d6-7faf-42e8-b64e-048cb57b3f4c" xmlns:ns3="7ea73f25-e8cb-4c57-92d2-faf00a44c5de" targetNamespace="http://schemas.microsoft.com/office/2006/metadata/properties" ma:root="true" ma:fieldsID="2c1d124e95e5330bac71f4a35ffaf65a" ns2:_="" ns3:_="">
    <xsd:import namespace="cda726d6-7faf-42e8-b64e-048cb57b3f4c"/>
    <xsd:import namespace="7ea73f25-e8cb-4c57-92d2-faf00a44c5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26d6-7faf-42e8-b64e-048cb57b3f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d3c14b3-2a5f-47b0-951a-972df392338d}" ma:internalName="TaxCatchAll" ma:showField="CatchAllData" ma:web="cda726d6-7faf-42e8-b64e-048cb57b3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73f25-e8cb-4c57-92d2-faf00a44c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e5d4569-102d-4096-b305-a9041222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a73f25-e8cb-4c57-92d2-faf00a44c5de">
      <Terms xmlns="http://schemas.microsoft.com/office/infopath/2007/PartnerControls"/>
    </lcf76f155ced4ddcb4097134ff3c332f>
    <TaxCatchAll xmlns="cda726d6-7faf-42e8-b64e-048cb57b3f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20A92-330E-450E-B422-45D4AEEE7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726d6-7faf-42e8-b64e-048cb57b3f4c"/>
    <ds:schemaRef ds:uri="7ea73f25-e8cb-4c57-92d2-faf00a44c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85B116-FF74-4569-A37A-C4DF9C4F2F96}">
  <ds:schemaRefs>
    <ds:schemaRef ds:uri="7ea73f25-e8cb-4c57-92d2-faf00a44c5d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cda726d6-7faf-42e8-b64e-048cb57b3f4c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452028-EE77-4B0F-93C8-47E3FD37A4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How to use</vt:lpstr>
      <vt:lpstr>Reporting</vt:lpstr>
      <vt:lpstr>Training Organisation</vt:lpstr>
      <vt:lpstr>Delivery Location</vt:lpstr>
      <vt:lpstr>Course Details</vt:lpstr>
      <vt:lpstr>Subject details</vt:lpstr>
      <vt:lpstr>Clients - Students</vt:lpstr>
      <vt:lpstr>Enrolments</vt:lpstr>
      <vt:lpstr>Results</vt:lpstr>
      <vt:lpstr>Lookups</vt:lpstr>
      <vt:lpstr>anzsco_id</vt:lpstr>
      <vt:lpstr>course_id</vt:lpstr>
      <vt:lpstr>deliverymode_id</vt:lpstr>
      <vt:lpstr>disability_flag</vt:lpstr>
      <vt:lpstr>disability_id</vt:lpstr>
      <vt:lpstr>education_id</vt:lpstr>
      <vt:lpstr>educationlevel_id</vt:lpstr>
      <vt:lpstr>fee_id</vt:lpstr>
      <vt:lpstr>fieldofeducation_id</vt:lpstr>
      <vt:lpstr>fundingsource_national</vt:lpstr>
      <vt:lpstr>gender_id</vt:lpstr>
      <vt:lpstr>ID_id</vt:lpstr>
      <vt:lpstr>IDvalidation_id</vt:lpstr>
      <vt:lpstr>indigenous_id</vt:lpstr>
      <vt:lpstr>instance_id</vt:lpstr>
      <vt:lpstr>labourforce_id</vt:lpstr>
      <vt:lpstr>location_id</vt:lpstr>
      <vt:lpstr>priored_id</vt:lpstr>
      <vt:lpstr>Recognition_id</vt:lpstr>
      <vt:lpstr>results</vt:lpstr>
      <vt:lpstr>school_id</vt:lpstr>
      <vt:lpstr>student_id</vt:lpstr>
      <vt:lpstr>survey_id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Fitzgerald</dc:creator>
  <cp:lastModifiedBy>Nathan Fitzgerald</cp:lastModifiedBy>
  <dcterms:created xsi:type="dcterms:W3CDTF">2026-03-03T05:46:24Z</dcterms:created>
  <dcterms:modified xsi:type="dcterms:W3CDTF">2026-03-03T05:46:24Z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0x01010090059790F1C2C9429EDB2BBF832325E3</vt:lpwstr>
  </property>
</Properties>
</file>